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Users\tgabunia\Documents\DONORS\"/>
    </mc:Choice>
  </mc:AlternateContent>
  <bookViews>
    <workbookView xWindow="0" yWindow="0" windowWidth="20730" windowHeight="11400" tabRatio="877" activeTab="9"/>
  </bookViews>
  <sheets>
    <sheet name="ICU" sheetId="35" r:id="rId1"/>
    <sheet name="Reception" sheetId="36" r:id="rId2"/>
    <sheet name="OR" sheetId="38" r:id="rId3"/>
    <sheet name="Radiology" sheetId="37" r:id="rId4"/>
    <sheet name="Lab" sheetId="29" r:id="rId5"/>
    <sheet name="Wards" sheetId="46" r:id="rId6"/>
    <sheet name="Sterilization" sheetId="47" r:id="rId7"/>
    <sheet name="IT" sheetId="48" r:id="rId8"/>
    <sheet name="household" sheetId="49" r:id="rId9"/>
    <sheet name="HR" sheetId="50" r:id="rId10"/>
    <sheet name="მედიკამენტები" sheetId="51" r:id="rId11"/>
  </sheets>
  <definedNames>
    <definedName name="_xlnm._FilterDatabase" localSheetId="0" hidden="1">ICU!$A$1:$C$38</definedName>
    <definedName name="_xlnm._FilterDatabase" localSheetId="2" hidden="1">OR!$A$1:$C$21</definedName>
    <definedName name="_xlnm._FilterDatabase" localSheetId="3" hidden="1">Radiology!$A$1:$C$5</definedName>
    <definedName name="_xlnm._FilterDatabase" localSheetId="1" hidden="1">Reception!$A$1:$C$28</definedName>
    <definedName name="_xlnm._FilterDatabase" localSheetId="6" hidden="1">Sterilization!$A$1:$C$11</definedName>
    <definedName name="_xlnm._FilterDatabase" localSheetId="5" hidden="1">Wards!$A$1:$C$21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 i="50" l="1"/>
  <c r="P8" i="50" s="1"/>
  <c r="Q8" i="50"/>
  <c r="R8" i="50"/>
  <c r="S8" i="50"/>
  <c r="L10" i="50"/>
  <c r="P10" i="50" s="1"/>
  <c r="T10" i="50" s="1"/>
  <c r="Q10" i="50"/>
  <c r="R10" i="50"/>
  <c r="S10" i="50"/>
  <c r="P12" i="50"/>
  <c r="Q12" i="50"/>
  <c r="T12" i="50" s="1"/>
  <c r="R12" i="50"/>
  <c r="S12" i="50"/>
  <c r="P14" i="50"/>
  <c r="Q14" i="50"/>
  <c r="R14" i="50"/>
  <c r="S14" i="50"/>
  <c r="B19" i="50"/>
  <c r="B20" i="50"/>
  <c r="T14" i="50" l="1"/>
  <c r="T8" i="50"/>
  <c r="T15" i="50" s="1"/>
</calcChain>
</file>

<file path=xl/sharedStrings.xml><?xml version="1.0" encoding="utf-8"?>
<sst xmlns="http://schemas.openxmlformats.org/spreadsheetml/2006/main" count="519" uniqueCount="309">
  <si>
    <t>N</t>
  </si>
  <si>
    <t xml:space="preserve">რაოდენობა </t>
  </si>
  <si>
    <t>ხელოვნური სუნთქვის  აპარატი რეანიმაციული, მომუშავე წნეხილ აირსა და ჟანგბადზე , სადგამით. უნივერსალური (მოზრდილთა და პედიატრიული) ინვაზიური და არაინვაზიური სუნთქვის რეჟიმებით.</t>
  </si>
  <si>
    <t>ხელოვნური სუნთქვის აპარატი პორტატული(მოზრდილთა და პედიატრიული) ჟანგბადის ბალონით და ჩანთით, სუნთქვის სხვადსხვა რეჟიმებით.</t>
  </si>
  <si>
    <t>პაციენტის მონიტორი, საბაზისო  (ECG, Resp, HR,  NIBP,Temp, SpO2, )</t>
  </si>
  <si>
    <t xml:space="preserve">დეფიბრილატორი ბიფაზური 360 ჯოულიანი, მოზრდილთა და პედიატრიული მრავალჯერადი ელექტროდებით,  კარდიო ვერსიით, თვითტესტირება დიაგნოსტიკა. </t>
  </si>
  <si>
    <t>კარადა მდიკამენტებისთვის და სახარჯი მასალისთვის</t>
  </si>
  <si>
    <t>მაღალი რისკის მედიკამენტ. კარადა საკეტით</t>
  </si>
  <si>
    <t>მობილური განათება  LED</t>
  </si>
  <si>
    <t>ლარინგოსკოპის ნაკრები, მაკინტოშის, 1,2,3,4 ზომა პირებით (მაღალი ხარისხის)</t>
  </si>
  <si>
    <t>ლარინგოსკოპის ნაკრები, მილერის, 1,2,3,4 ზომა პირებით (მაღალი ხარისხის)</t>
  </si>
  <si>
    <t xml:space="preserve">შოკის სტრეტჩერი პედიატრიული </t>
  </si>
  <si>
    <t xml:space="preserve">საანესთეზიო აპარატი, მაღალი კლასის განკუთვნილი მოზრდილთა და პედიატრიული პაციენტებისთვის. ორი ამაორთქლებლით,  საანესთეზიო გაზების მოდულით. ფერადი ეკრანით რომელზეც გამოსახული იქნება სუნთქვის სხვადასხვა პარამეტრები აგრეთვე ჟანგაბდის კონცენტრაცია, მიწოდებული საანესთეზიო ნივთიერების პროცენტული შემცველობა ჰაერში.  სუნთქვის პენვმატური ბლოკი უნდა ექვემდებარებოდეს რეცხვა სტერილიზაციას. </t>
  </si>
  <si>
    <t>პაციენტის მონიტორი, თავსებადი საანესთეზიო აპარატთან. მინიმუმ 15 ინჩიანი თხევად კრისტალური ეკრანით.  ECG, Resp, HR,  NIBP,Temp, SpO2, NIPP , IBP,  lAN/WIFI, OxyCRG(მაღალი კლასის პედიატრიული/მოზრდილთა)</t>
  </si>
  <si>
    <t>საოპერაციო  ქირურგიული მაგიდა. ელექტრო ან ელექტრო ჰიდრავლიკური.  პაციენტის წონა ნებისმიერი მოძრაობისას არანაკლებ 160 კგ. მაღალი ხარისხის რეცხვადი ნაწოლების საწინააღმდეგო მატრასით.  აქსესუარები: გინეკოლოგიური/უროლოგიური ფეხები, საანესთეზიო დუგა, საინფუზიო შტატივი.</t>
  </si>
  <si>
    <t>პორტატული პულსოქსიმეტრი მოზრდილთა</t>
  </si>
  <si>
    <t>კომპიუტერული ტომოგრაფი: მინიმუმ 64 შრიანი, სხვადასხვა აპლიკაცებით, სპეციალური პროგრამით ფილტვების კვლევის თანამედროვე პროტოკოლით, შემდგომში სათანადო განახლებებით. გენტრის დიამეტრი არანაკლებ 72სმ, მაგიდის ტვირთამწეობა, პაციენტი არანაკლებ 220კგ; ; კომპლექტაცია: ციფრული პრინტერი სხვადასხვა ზომის ფირებისათვის; სათანადო სიმძლავრის და მახასიათებლების უწყვეტი კვების წყარო, ინჟექტორი 200მლ შპრიცებისათვის, ურიკაზე, დისტანციური პულტით.</t>
  </si>
  <si>
    <t>რადიორგრაფიულ-ფლუოროსკოპიული დანადგარი: სრულად ციფრული რენდგენის აპარატი, მულტიპოზიციონირებადი, დისტანციურად მართვადი რენტგენო-მაგიდით, 0/-15გრადუსი მოძრაობის არე, მაქს. ტვირთამწეობა 200კგ, ან მეტი; იატაკზე სამონტაჟო;  უნდა შეეძლოს სტრეტჩერიანი და ეტლიან პაციენტებთან მუშაობა. გენერატორი არანაკლებ 50KW, მაღალსიხშირული არანაკლებ 400kHZ.  400ვ/50ჰზ; კომპლექტაცია: ციფრული პრინტერი სხვადასხვა ზომის თერმული ფირების საბეჭდათ, უწყვეტი კვების წყარო.</t>
  </si>
  <si>
    <t>ულტრაბგერითი დიაგნსტიკის აპარატი: ექსპერტული კლასის ექოსკოპი მინიმუმ 4 აქტიური პორტით და გადმწოდით. არანაკლებ 21" ეკრანით და მართვის სენსორული ეკრანი 10" ან მეტი, მობილური განკუთვნილი ზოგადი და კარდიო კვლევებისთვის, უნდა ქონდეს სპეციალური აპლიკაცია ფილტვების კვლევისათვის. აბდომინალ (128 ელემენტი,  ხაზოვანი, კარდიო, ინტრავაგინალური გადამწოდებით.</t>
  </si>
  <si>
    <t>ხელოვნური სუნთქვის  აპარატი: რეანიმაციული, მომუშავე წნეხილ აირსა და ჟანგბადზე, სადგამით. უნივერსალური (მოზრდილთა და პედიატრიული) ინვაზიური და არაინვაზიური სუნთქვის რეჟიმებით.</t>
  </si>
  <si>
    <t>ხელოვნური სუნთქვის აპარატი: პორტატული (მოზრდილთა და პედიატრიული) ჟანგბადის ბალონით და ჩანთით, სუნთქვის სხვადსხვა რეჟიმებით.</t>
  </si>
  <si>
    <t>პაციენტის მონიტორი: ECG, Resp, HR,  NIBP,Temp, SpO2, IBP, NIBP, LAN/WiFI(ინვაზიური)</t>
  </si>
  <si>
    <t>პაციენტის მონიტორი: სატრანსპორტო ECG, Resp, HR,  NIBP,Temp, SpO2</t>
  </si>
  <si>
    <t>პაციენტის მონიტორი, რეანიმაციული: ECG, Resp, HR,  NIBP,Temp, SpO2, NIP , IBP, CO2 lAN/WIFI (მაღალი კლასის პედიატრიული/მოზრდილთა)</t>
  </si>
  <si>
    <t>პაციენტის მონიტორი, საბაზისო:  (ECG, Resp, HR,  NIBP,Temp, SpO2, ), სენსორული, ადვილად წმენდადი ეკრანით</t>
  </si>
  <si>
    <t>ცენტრალური მონიტორინგის სადგური: მინიმუმ 30 პაციენტის მონიტორის ჩასართავად</t>
  </si>
  <si>
    <t>საწოლი, რეანიმაციული, პედიატრიული: ოთხსექციანი რეანიმაციული სამედიცინო საწოლი (ელექტრული მართვით) პედიატრიული. სათანადო სექციებად დაყოფილი, რეცხვა-ქიმიურ დამუშავებისადმი მედეგი მატრასით</t>
  </si>
  <si>
    <t>საწოლი რეანიმაციული: ოთხსექციანი რეანიმაციული სამედიცინო საწოლი (ელექტრული მართვით) მოზრდილთა, პულტით, მართვის პანელი ბარიერებზეც, დაბლოკვის ფუნქციით. ავტომატური CPR, ტრენდელენბურგი -/+; პაციენტის წონა 220კგ., სათანადო სექციებად დაყოფილი, რეცხვა-ქიმიურ დამუშავებისადმი მედეგი მატრასით</t>
  </si>
  <si>
    <t>ნაწოლების საწინააღმდეგო ლეიბი, სათანადო მართვადი კომპრესორით</t>
  </si>
  <si>
    <t xml:space="preserve">დეფიბრილატორი ბიფაზური: 360 ჯოულიანი, მოზრდილთა და პედიატრიული მრავალჯერადი ელექტროდებით,  კარდიო ვერსიით, თვითტესტირება დიაგნოსტიკა. </t>
  </si>
  <si>
    <t>ნეგატოსკოპი: 35*43</t>
  </si>
  <si>
    <t>მაგიდა ინსტრუმენტებისათვის (სამანიპულაციო მაგიდა), თაროთი, ბორბლებზე, ზედაპირზე დამცავი ბარიერი 3 მხრიდან.</t>
  </si>
  <si>
    <t>ურიკა, მედიკამნეტების: შოკის მაგიდა, უჯრებით</t>
  </si>
  <si>
    <t>საინფუზიო ტუმბო:  სხვადასხვა მწარმოებლის შპრიცებთან თავსებადი (10-50მლ ან უფრო დიდი ფარგლები) შესაძლებელი უნდა იყოს ექსპლუატაციისას პარამეტრების ცვლილება, ჩაშენებული აკუმულატორებით და სათანადო განგაშის სისტემით</t>
  </si>
  <si>
    <t>ინფუზომატი, ვოლუმეტრული: წვეთოვანი  სხვადასხვა მწარმოებლის სისტემებთან თავსებადი</t>
  </si>
  <si>
    <t>საინფუზიო ჩანთა: გასაბერი ე.წ. ბეგი</t>
  </si>
  <si>
    <t xml:space="preserve">ამომქაჩი მაღალი წნევის ქირურგიული არანაკლებ 50₾ლ/წთ , ორი ქილით,  არანაკლებ 2ლ </t>
  </si>
  <si>
    <t>კარდიოგრაფი 12 არხიანი, სათანადო ურიკით A4 ზომის დაკეცილი ფურცლებისათვის; კაბელის აკიდი, მომჭერიანი, მრავალჯერადი ელექტროდებით, აგრეთვე შესაძლებელი უნდა იყოს მწებავი ელექტროდების გამოყენება</t>
  </si>
  <si>
    <t>სეიფი (საშუალო ზომის საორიენტაციო, კაბინ. 30*50*40სმ)</t>
  </si>
  <si>
    <t>ეტლი, პაციენტის გადასაადგილებლად შენობაში</t>
  </si>
  <si>
    <t>შირმა, 3-4ფრთიანი, დასადგამი</t>
  </si>
  <si>
    <t>ვიდეო ლარინგოსკოპი  განსხვავებული ზომის პირებით, 2-2 ცალი მრავალჯერადი პირით</t>
  </si>
  <si>
    <t>ლარინგოსკოპის ნაკრები, პედიატრიული 0,1 დაზ მომდევნო ზომის პირებით (მაღალი ხარისხის)</t>
  </si>
  <si>
    <t xml:space="preserve">ამბუ - ნიღბებით მოზრდილთა </t>
  </si>
  <si>
    <t>ამბუ - ნიღბებით პედიატრიული</t>
  </si>
  <si>
    <t>ჟანგბადის ბალონი პორტატული 5-10ლ, რედუქტორით ( რედუქტორზე უნდა მაგრდებოდეს ფლოუმეტრი DIN სტანდარტის)</t>
  </si>
  <si>
    <t>გლუკომეტრი, ჩხირებით 100 ცალი</t>
  </si>
  <si>
    <t>თაროები უჟანგავი მასალის</t>
  </si>
  <si>
    <t>გაზების და ელექტროლიტების ანალიზატორი, სათანადო რეაქტივებით არანაკლებ 100 ტესტისათვის</t>
  </si>
  <si>
    <t>რენტგენის აპარატი, მობილური: სრულიად ციფრული, ინტეგრირებული მაღალგარჩევადობის ეკრანით, რომელზეც მყისიერად  გამოვა პაციენტის გამოსახულება. დეტექტორი უსადენო 35*35 ან უფრო დიდი, გენერატორი არანაკლებ 30KW, ინტეგრირებული კვების წყაროთი , რომელიც უზრუნველყოფს მინიმუმ 30 პაციენტის გადაღებას მაქსიმალური სიმძლავრით. უნდა იყოს ადვილად გადაასადგილებელი კლინიკაში. LAN/WIFi მხარდაჭერა, 230ვ/50ჰზ.</t>
  </si>
  <si>
    <t>ულტრაბგერითი დიაგნოსტიკის აპარატი, პორტატული, მაღალი კლასის, მინიმუმ 3 გადამწოდით, სათანადო ურიკით, ინტეგრირებული აკუმულატორებით. ზოგადი კვლევები, ფერადი დოპლერით, კარდიოლოგია. აბდომინალური, ხაზოვანი და კარდიო გადამწოდებით</t>
  </si>
  <si>
    <t>ნეგატოსკოპი: 35*42</t>
  </si>
  <si>
    <t xml:space="preserve">ექოსკოპი მობილური, მაღალი კლასის მინიმუმ 4 გადამწოდით, ურიკით, ინტეგრირებული აკუმულატორებით. სხვადასხვა პროგრამული შესაძლებლობებით. </t>
  </si>
  <si>
    <t>რენტგენის აპარატი, მობილური: სრულიად ციფრული, ინტეგრირებული მაღალგარჩევადობის ეკრანით, რომელზეც მყისიერად  გამოვა პაციენტის გამოსახულება. დეტექტორი უსადენო 35*35 ან უფრო დიდი, გენერატორი არანაკლებ 15KW, ინტეგრირებული კვების წყაროთი , რომელიც უზრუნველყოფს მინიმუმ 30 პაციენტის გადაღებას მაქსიმალური სიმძლავრით. უნდა იყოს ადვილად გადაასადგილებელი კლინიკაში. LAN/WIFi მხარდაჭერა, 230ვ/50ჰზ.</t>
  </si>
  <si>
    <t>დასახელება, მოკლე მახასიათებლები</t>
  </si>
  <si>
    <t xml:space="preserve">ამომქაჩი მაღალი წნევის ქირურგიული არანაკლებ 50ლ/წთ , ორი ქილით,  არანაკლებ 2ლ </t>
  </si>
  <si>
    <t>საოპერაციო  ქირურგიული განათება შუქდიოდური ტექნოლოგის , ორ სატელიტიანი  150000/110000 ლუქსით. სინათლის ტემპერატურის სპექტრის და სიკაშკაშის  რეგულირების შესაძლებლობით. ნათების სხვადასხვა პროგრამული შესაძლებლობით. დაჩრდილვისგან დაცვის მაღალი შესაძლებლობით. კომპლექტქციაში უნდა მოყვეს დამატებიტი სტერილური სახელურები.</t>
  </si>
  <si>
    <t>ქირურგიული ისტრუმენტების ნაკრები (ზოგადი თორაკო-აბდომინალური, ნეორო, მიკროქირურგიული)</t>
  </si>
  <si>
    <t>ფლოუმეტრი, დამატენიანებელი ჭიქით: ფლოუმეტრი სამედიცინო ჟანგბადის DIN სტანდარტის ბუდით: მაღალი მედეგობის, მეტალის მონობლოკური, სკალიანი მზომით გამჭვირვალე მასალის (polyamide): 0-15ლ/წთ; რეგულატორით; სპეციალური სხვადასხვა დიამატრიანი ადაპტორი/გადამყვანი და ცალკე - სათანადო დამატენიანებელი ჭიქა 250მლ ან მეტი;</t>
  </si>
  <si>
    <t>შოკის სტრეტჩერი მოზრდილთა, სიმაღლ და თავის მხარე რეგულირებადი. პაციენტის მაქს.წონა 200კგ ან მეტი</t>
  </si>
  <si>
    <t>იმუნოლოგიური ანალიზატორი, ავტომატური (რეაქტივების სია ცალკეა)</t>
  </si>
  <si>
    <t>ბიოქიმიური ანალიზატორი, ავტომატური- წარმადობა 220 ტესტი/სთ ან მეტი (რეაქტივების სია ცალკეა)</t>
  </si>
  <si>
    <t>ჰემატოლოგიური ანალიზატორი: 5-დიფ, სტანადრტული და დამატებითი პარამეტრები, მათ შორის CRP და NLP; სათანადო რეაქტივებით საკმარისი არანაკლებ 300 ანალიზისათვის</t>
  </si>
  <si>
    <t>კოაგულომეტრი, ავტომატური</t>
  </si>
  <si>
    <t>შარდის ანალიზატორი, ავტომატური</t>
  </si>
  <si>
    <t>სამუშაო მაგიდა</t>
  </si>
  <si>
    <t>მაგიდა აპარატებისათვის</t>
  </si>
  <si>
    <t>კარადა</t>
  </si>
  <si>
    <t>თარო</t>
  </si>
  <si>
    <t>ცენტრიფუგა, 10-1500ბრ/წთ; ზოგადი</t>
  </si>
  <si>
    <t>ცენტრიფუგა, მცირე სინჯარებისათვის 2-20000ბრ/წთ</t>
  </si>
  <si>
    <t>პიპეტების ნაკრები (უნდა მოიცავდეს 5მკ-1000მკლ, სხვადასხვა ფარგლებით)</t>
  </si>
  <si>
    <t>დისპენსერი, რეგულირებადი დოზირებისათვის</t>
  </si>
  <si>
    <t>სასწორი ლაბორატორიული</t>
  </si>
  <si>
    <t>555 299 293</t>
  </si>
  <si>
    <t>577 158 485</t>
  </si>
  <si>
    <t>599 720 898</t>
  </si>
  <si>
    <t>599 251 101</t>
  </si>
  <si>
    <t>551 906 598</t>
  </si>
  <si>
    <t>599 265 298</t>
  </si>
  <si>
    <t>ტუმბო</t>
  </si>
  <si>
    <t>შტატივი</t>
  </si>
  <si>
    <t>ბრონქოსკოპი</t>
  </si>
  <si>
    <t>გასტროსკოპი</t>
  </si>
  <si>
    <t>დიალიზის აპარატი</t>
  </si>
  <si>
    <t>ხსნარის გამათბობელი სისტემა</t>
  </si>
  <si>
    <t>პაციენტის გამათბობელი ლეიბი-საბანი</t>
  </si>
  <si>
    <t xml:space="preserve">მრავალჯერადი სილიკონის კონტური თავსებადი სარქველით </t>
  </si>
  <si>
    <t>სანიტარი</t>
  </si>
  <si>
    <t>(12 სთ)</t>
  </si>
  <si>
    <t>კორექტირება</t>
  </si>
  <si>
    <t>ventilator: reanimation model, works on compressed air and oxygen. With stand, universal (pediatric and adult) with invasive and non invaseve breathing regimes.</t>
  </si>
  <si>
    <t>ventilator: portable  (pediatric and adult) with opxygen tank  different breathing regimes.</t>
  </si>
  <si>
    <t xml:space="preserve">basic patient monitor system: (ECG, Resp, HR,  NIBP,Temp, SpO2,)  with touch screen. </t>
  </si>
  <si>
    <t xml:space="preserve">patient monitor ECG, Resp, HR,  NIBP,Temp,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</si>
  <si>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</si>
  <si>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</si>
  <si>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</si>
  <si>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</si>
  <si>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</si>
  <si>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</si>
  <si>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</si>
  <si>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</si>
  <si>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</si>
  <si>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</si>
  <si>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Infusion Pump: Compatible with different manufacturer's syringes (10-50mm or larger) must be able to change operating parameters, with built-in batteries and a proper alarm system.</t>
  </si>
  <si>
    <t>syringe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</si>
  <si>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</si>
  <si>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</si>
  <si>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</si>
  <si>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</si>
  <si>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</si>
  <si>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</si>
  <si>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</si>
  <si>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</si>
  <si>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</si>
  <si>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Laryngoscope set, miller with 1,2,3,4 size  blades (high quality)</t>
  </si>
  <si>
    <t>Laryngoscope set, Macintosh, with1,2,3,4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</si>
  <si>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</si>
  <si>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</si>
  <si>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</si>
  <si>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</si>
  <si>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</si>
  <si>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</si>
  <si>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</si>
  <si>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</si>
  <si>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</si>
  <si>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 xml:space="preserve">bronchoscope </t>
  </si>
  <si>
    <t xml:space="preserve">gastroscope </t>
  </si>
  <si>
    <t>pump</t>
  </si>
  <si>
    <t xml:space="preserve">dialysis machine </t>
  </si>
  <si>
    <t>Solution heating system</t>
  </si>
  <si>
    <t>Portable pulse oximeter for adults</t>
  </si>
  <si>
    <t>Multiple use silicone contour with compatible valve</t>
  </si>
  <si>
    <t xml:space="preserve">pediatric shock stretcher </t>
  </si>
  <si>
    <t>stretcher for adults, with maximum patient weight 200 kg or higher</t>
  </si>
  <si>
    <t>negatoscope  35*42</t>
  </si>
  <si>
    <t>mobile Ultrasound machine   high-end,  at least 4 transmitters, with cart, integrated batteriesand  With different software capabilities.</t>
  </si>
  <si>
    <t>tool stand</t>
  </si>
  <si>
    <t>Video laryngoscope with different sized blades 2-2 pieces with multiple blades</t>
  </si>
  <si>
    <t xml:space="preserve">Video laryngoscope with different sized blades,  2-2 pieces with multiple blades </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</si>
  <si>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</si>
  <si>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</si>
  <si>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</si>
  <si>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</si>
  <si>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</si>
  <si>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</si>
  <si>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</si>
  <si>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</si>
  <si>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Computer tomography: at least 64 layers, with different applications, with a special program comatable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</si>
  <si>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</si>
  <si>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</si>
  <si>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</si>
  <si>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</si>
  <si>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</si>
  <si>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</si>
  <si>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</si>
  <si>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</si>
  <si>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</si>
  <si>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</si>
  <si>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 xml:space="preserve">work bench </t>
  </si>
  <si>
    <t xml:space="preserve"> </t>
  </si>
  <si>
    <t xml:space="preserve">work bench  for equipment </t>
  </si>
  <si>
    <t xml:space="preserve">cabinet </t>
  </si>
  <si>
    <t xml:space="preserve">shelf </t>
  </si>
  <si>
    <t xml:space="preserve">რაოდენობა /ammount </t>
  </si>
  <si>
    <t xml:space="preserve">კორექტირება/correction </t>
  </si>
  <si>
    <t xml:space="preserve">Soap dispenser </t>
  </si>
  <si>
    <t>Infusomat, volumetric: Drip compatible with different manufacturer's systems ინფუზომატი, ვოლუმეტრული: წვეთოვანი  სხვადასხვა მწარმოებლის სისტემებთან თავსებადი</t>
  </si>
  <si>
    <t xml:space="preserve">High-pressure surgical resection not less than 50 l / min, with two jars, not less than 2 l ამომქაჩი მაღალი წნევის ქირურგიული არანაკლებ 50₾ლ/წთ , ორი ქილით,  არანაკლებ 2ლ </t>
  </si>
  <si>
    <t>Laryngoscope set, Miller, 1,2,3,4 size with blades (high quality)</t>
  </si>
  <si>
    <t>Laryngoscope set, Macintosh, 1,2,3,4 size with blades (high quality)</t>
  </si>
  <si>
    <t>Tripod</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</si>
  <si>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
ფლოუმეტრი, დამატენიანებელი ჭიქით: ფლოუმეტრი სამედიცინო ჟანგბადის DIN სტანდარტის ბუდით: მაღალი მედეგობის, მეტალის მონობლოკური, სკალიანი მზომით გამჭვირვალე მასალის (polyamide): 0-15ლ/წთ; რეგულატორით; სპეციალური სხვადასხვა დიამატრიანი ადაპტორი/გადამყვანი და ცალკე - სათანადო დამატენიანებელი ჭიქა 250მლ ან მეტი;</t>
  </si>
  <si>
    <t>Glucometer with strips (100)</t>
  </si>
  <si>
    <t>Patient monitor, basic:  (ECG, Resp, HR,  NIBP,Temp, SpO2, ), sensory,with easy to clean screen</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</si>
  <si>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</si>
  <si>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Shock table (cart)</t>
  </si>
  <si>
    <t xml:space="preserve">Defibrillator Biphasic 360 Joules, Adult and Pediatric Multiple Electrodes, Cardio Version, Self-Test Diagnosis. </t>
  </si>
  <si>
    <t>Table for patient feeding, table-top, mobile</t>
  </si>
  <si>
    <t>patient's bedside table</t>
  </si>
  <si>
    <t>Ward bed, mechanical, with adjustable head</t>
  </si>
  <si>
    <t xml:space="preserve">Correction </t>
  </si>
  <si>
    <t>Quantity</t>
  </si>
  <si>
    <t xml:space="preserve">Item, short description </t>
  </si>
  <si>
    <t>Working table - lockable, for packing irons and rolls with proper stand-up, approximate length-width: 150 * 100 cm</t>
  </si>
  <si>
    <t>Washing sink (deep chan) with warm, cold, clean water and compressed air supply</t>
  </si>
  <si>
    <t>Sterile item cart, with a closing door, locking  wheels, to keep at least 4 big sterilization containers</t>
  </si>
  <si>
    <t>Table, stainless metal: app. size 70 * 70 * 150 cm, proper,  easy to wash, adjustable in height with a soft-seat, round chair</t>
  </si>
  <si>
    <t>Ultrasonic washer, capacity 20 l or more</t>
  </si>
  <si>
    <t>Washing utensils (durable plastic container 4 different sizes up to 5-40 liters, set</t>
  </si>
  <si>
    <t>Stainless steel shelf:  app. 40 * 100 * 200 cm</t>
  </si>
  <si>
    <t>Sterile packing irons: High quality, designed for high hospital load. With the possibility of temperature regulation. The minimum width of the package is min 45 cm. (Should be able to pack Packages for plasma sterilizers)</t>
  </si>
  <si>
    <t>Plasmic sterilizer: at least 100 liters, with liquid crystal color screen. Different modes of sterilization.</t>
  </si>
  <si>
    <t xml:space="preserve">2-door horizontal Steam sterilizer: mint 300 l. With different sterilization modes. With built-in printer. crystal color screen, with proper cart for loading / unloading materials  </t>
  </si>
  <si>
    <t>Correction</t>
  </si>
  <si>
    <t>Item, short decription</t>
  </si>
  <si>
    <t>Powerful laptop with ssd hard drive</t>
  </si>
  <si>
    <t xml:space="preserve">UTP cable tester </t>
  </si>
  <si>
    <t>Jakemaker</t>
  </si>
  <si>
    <t>external hard drive 1tb</t>
  </si>
  <si>
    <t>external hard drive 3tb</t>
  </si>
  <si>
    <t>cable 305 m</t>
  </si>
  <si>
    <t>jacks</t>
  </si>
  <si>
    <t>8-port simple switch</t>
  </si>
  <si>
    <t>48-port "smart" steering switch</t>
  </si>
  <si>
    <t>Router</t>
  </si>
  <si>
    <t>Server</t>
  </si>
  <si>
    <t>Printer/scanner</t>
  </si>
  <si>
    <t>PC</t>
  </si>
  <si>
    <t>correction</t>
  </si>
  <si>
    <t>Item,  specs</t>
  </si>
  <si>
    <t>1pc</t>
  </si>
  <si>
    <t>personel's equipment (multiple use gowns, pants)</t>
  </si>
  <si>
    <t>cover</t>
  </si>
  <si>
    <t>pillow case</t>
  </si>
  <si>
    <t>sheet</t>
  </si>
  <si>
    <t>Bedding</t>
  </si>
  <si>
    <t>washing machine(clothes)</t>
  </si>
  <si>
    <t>Fridge (household)</t>
  </si>
  <si>
    <t xml:space="preserve">soap dispenser </t>
  </si>
  <si>
    <t>office closet</t>
  </si>
  <si>
    <t>office armchair</t>
  </si>
  <si>
    <t>office table</t>
  </si>
  <si>
    <t>kitchen chai</t>
  </si>
  <si>
    <t>kitchen table</t>
  </si>
  <si>
    <t>chair</t>
  </si>
  <si>
    <t>Towel hanger</t>
  </si>
  <si>
    <t>Wardrobe</t>
  </si>
  <si>
    <t>Inventory</t>
  </si>
  <si>
    <t>P/E "Nina Chologauri" ი/მ "ნინა ჩოლოგაური"</t>
  </si>
  <si>
    <t>Kg</t>
  </si>
  <si>
    <t>Bedding washing / თეთრეულის რეცხვა</t>
  </si>
  <si>
    <t>sticky memo 70/70</t>
  </si>
  <si>
    <t>memo papers 90/90</t>
  </si>
  <si>
    <t>Plastic files (100pcs in each package)</t>
  </si>
  <si>
    <t>plastic binder</t>
  </si>
  <si>
    <t>Board marker</t>
  </si>
  <si>
    <t>highlighter</t>
  </si>
  <si>
    <t>Correction liquid (with brush)</t>
  </si>
  <si>
    <t>Staples N-24/6</t>
  </si>
  <si>
    <t>Staples N-10</t>
  </si>
  <si>
    <t>Stapler N-24/6</t>
  </si>
  <si>
    <t>Stapler n10</t>
  </si>
  <si>
    <t>pencil</t>
  </si>
  <si>
    <t xml:space="preserve">Ltd"Geo sm"     </t>
  </si>
  <si>
    <t>Pen</t>
  </si>
  <si>
    <t>P/E Giorgi Kandelaki "Vesta" ი/მ გიორგი კანდელაკი "ვესტა"</t>
  </si>
  <si>
    <t>Printing paper</t>
  </si>
  <si>
    <t>Stationary</t>
  </si>
  <si>
    <t>P/E "Lile Kipiani" ი/მ "ლილე ყიფიანი"</t>
  </si>
  <si>
    <t>broom</t>
  </si>
  <si>
    <t>Ltd "Gama-g" შპს "გამა–გ"</t>
  </si>
  <si>
    <t>table cloth</t>
  </si>
  <si>
    <t>Floor cloth</t>
  </si>
  <si>
    <t>surface cleaning wire stainless metal sponge</t>
  </si>
  <si>
    <t xml:space="preserve">Surface cleaning sponge </t>
  </si>
  <si>
    <t>single-use apron</t>
  </si>
  <si>
    <t>pair</t>
  </si>
  <si>
    <t>Gloves</t>
  </si>
  <si>
    <t>garbage bag 40cm.x70cm</t>
  </si>
  <si>
    <t>garbage bag 70cm.x100cm</t>
  </si>
  <si>
    <t>Other goods</t>
  </si>
  <si>
    <t>Ltd "VDG" Group შპს "ვი დი ჯი გრუპი"</t>
  </si>
  <si>
    <t>glass cleaning liquid  750g.</t>
  </si>
  <si>
    <t>washing powder (450g.)</t>
  </si>
  <si>
    <t>Universal cleaning powder 750g</t>
  </si>
  <si>
    <t>Universal cleaning gel 750g.</t>
  </si>
  <si>
    <t>Cleaning supplies</t>
  </si>
  <si>
    <t>disposable cup 500g.</t>
  </si>
  <si>
    <t>disposable cup 200g.</t>
  </si>
  <si>
    <t>Razor (single-use)</t>
  </si>
  <si>
    <t>liquid soap (5L. In gallon)</t>
  </si>
  <si>
    <t>toilet paper</t>
  </si>
  <si>
    <t>paper sheet 0.65m.x100m. (roll)</t>
  </si>
  <si>
    <t>Paper towel 0.22m.x300m. (roll)</t>
  </si>
  <si>
    <t>Personal Hygiene products</t>
  </si>
  <si>
    <t>Contact</t>
  </si>
  <si>
    <t>Provider</t>
  </si>
  <si>
    <t>Price</t>
  </si>
  <si>
    <t>Unit price</t>
  </si>
  <si>
    <t>Quant.</t>
  </si>
  <si>
    <t>Unit</t>
  </si>
  <si>
    <t>Item</t>
  </si>
  <si>
    <t>average expenditure per month</t>
  </si>
  <si>
    <t>Laboratory head</t>
  </si>
  <si>
    <t>Roentgenologist/Radiologist</t>
  </si>
  <si>
    <t>Epidemiologist</t>
  </si>
  <si>
    <t>Infectious unit Head</t>
  </si>
  <si>
    <t>ICU hear</t>
  </si>
  <si>
    <t>Emergency Unit head</t>
  </si>
  <si>
    <t>Clinic Head</t>
  </si>
  <si>
    <t>Lab</t>
  </si>
  <si>
    <t>(24 hr)</t>
  </si>
  <si>
    <t>Infectious unit</t>
  </si>
  <si>
    <t>(12 hr)</t>
  </si>
  <si>
    <t>ICU</t>
  </si>
  <si>
    <t>Emergency</t>
  </si>
  <si>
    <t>total</t>
  </si>
  <si>
    <t>nurse</t>
  </si>
  <si>
    <t>junior doctor</t>
  </si>
  <si>
    <t>Doctor</t>
  </si>
  <si>
    <t xml:space="preserve">total </t>
  </si>
  <si>
    <t>During shift</t>
  </si>
  <si>
    <t>Salary per month</t>
  </si>
  <si>
    <t>Salary 24 h</t>
  </si>
  <si>
    <t>On call personnel</t>
  </si>
  <si>
    <t># of beds</t>
  </si>
  <si>
    <t>Providing Rukhi Clinic units with medical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</si>
</sst>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00\ [$₾-437]_-;\-* #,##0.00\ [$₾-437]_-;_-* &quot;-&quot;??\ [$₾-437]_-;_-@_-"/>
  </numFmts>
  <fonts count="29">
    <font>
      <sz val="11"/>
      <color theme="1"/>
      <name val="Calibri"/>
      <charset val="134"/>
      <scheme val="minor"/>
    </font>
    <font>
      <sz val="11"/>
      <color theme="1"/>
      <name val="Calibri"/>
      <family val="2"/>
      <scheme val="minor"/>
    </font>
    <font>
      <b/>
      <sz val="11"/>
      <name val="Calibri"/>
      <charset val="134"/>
      <scheme val="minor"/>
    </font>
    <font>
      <sz val="11"/>
      <name val="Calibri"/>
      <charset val="134"/>
      <scheme val="minor"/>
    </font>
    <font>
      <sz val="12"/>
      <name val="Calibri"/>
      <charset val="134"/>
      <scheme val="minor"/>
    </font>
    <font>
      <sz val="12"/>
      <name val="Sylfaen"/>
      <charset val="134"/>
    </font>
    <font>
      <sz val="11"/>
      <name val="Sylfaen"/>
      <charset val="134"/>
    </font>
    <font>
      <sz val="12"/>
      <color theme="1"/>
      <name val="Sylfaen"/>
      <charset val="134"/>
    </font>
    <font>
      <sz val="11"/>
      <color theme="1"/>
      <name val="Calibri"/>
      <charset val="134"/>
      <scheme val="minor"/>
    </font>
    <font>
      <b/>
      <sz val="12"/>
      <name val="Sylfaen"/>
      <family val="1"/>
    </font>
    <font>
      <sz val="12"/>
      <name val="Sylfaen"/>
      <family val="1"/>
    </font>
    <font>
      <sz val="12"/>
      <color theme="1"/>
      <name val="Sylfaen"/>
      <family val="1"/>
    </font>
    <font>
      <b/>
      <sz val="11"/>
      <name val="Sylfaen"/>
      <family val="1"/>
    </font>
    <font>
      <sz val="11"/>
      <color theme="1"/>
      <name val="Sylfaen"/>
      <family val="1"/>
    </font>
    <font>
      <sz val="11"/>
      <name val="Sylfaen"/>
      <family val="1"/>
    </font>
    <font>
      <sz val="10"/>
      <color theme="1"/>
      <name val="Times New Roman"/>
      <family val="1"/>
      <charset val="204"/>
    </font>
    <font>
      <b/>
      <sz val="11"/>
      <color theme="1"/>
      <name val="Calibri"/>
      <family val="2"/>
      <charset val="204"/>
      <scheme val="minor"/>
    </font>
    <font>
      <sz val="11"/>
      <color theme="1"/>
      <name val="Calibri"/>
      <family val="2"/>
      <scheme val="minor"/>
    </font>
    <font>
      <sz val="11"/>
      <color rgb="FF333333"/>
      <name val="Arial"/>
      <family val="2"/>
    </font>
    <font>
      <b/>
      <sz val="11"/>
      <name val="Arial"/>
      <family val="2"/>
    </font>
    <font>
      <sz val="12"/>
      <name val="Arial"/>
      <family val="2"/>
    </font>
    <font>
      <sz val="11"/>
      <name val="Arial"/>
      <family val="2"/>
    </font>
    <font>
      <sz val="12"/>
      <color theme="1"/>
      <name val="Arial"/>
      <family val="2"/>
    </font>
    <font>
      <sz val="11"/>
      <color theme="1"/>
      <name val="Arial"/>
      <family val="2"/>
    </font>
    <font>
      <sz val="10"/>
      <color theme="1"/>
      <name val="Arial"/>
      <family val="2"/>
    </font>
    <font>
      <b/>
      <sz val="11"/>
      <color theme="1"/>
      <name val="Arial"/>
      <family val="2"/>
    </font>
    <font>
      <b/>
      <sz val="10"/>
      <color theme="1"/>
      <name val="Arial"/>
      <family val="2"/>
    </font>
    <font>
      <b/>
      <sz val="1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7" fillId="0" borderId="0"/>
    <xf numFmtId="164" fontId="8" fillId="0" borderId="0" applyFont="0" applyFill="0" applyBorder="0" applyAlignment="0" applyProtection="0"/>
    <xf numFmtId="0" fontId="1" fillId="0" borderId="0"/>
  </cellStyleXfs>
  <cellXfs count="119">
    <xf numFmtId="0" fontId="0" fillId="0" borderId="0" xfId="0"/>
    <xf numFmtId="0" fontId="2" fillId="2" borderId="0" xfId="0" applyFont="1" applyFill="1" applyAlignment="1">
      <alignment wrapText="1"/>
    </xf>
    <xf numFmtId="0" fontId="3" fillId="2" borderId="0" xfId="0" applyFont="1" applyFill="1" applyAlignment="1">
      <alignment wrapText="1"/>
    </xf>
    <xf numFmtId="0" fontId="3" fillId="2" borderId="0" xfId="0" applyFont="1" applyFill="1" applyAlignment="1">
      <alignment horizont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0" fillId="2" borderId="2" xfId="0" applyFont="1" applyFill="1" applyBorder="1" applyAlignment="1">
      <alignment vertical="center" wrapText="1"/>
    </xf>
    <xf numFmtId="0" fontId="10" fillId="2" borderId="0" xfId="0" applyFont="1" applyFill="1" applyAlignment="1">
      <alignment horizontal="left" vertical="center" wrapText="1"/>
    </xf>
    <xf numFmtId="0" fontId="1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0" borderId="1" xfId="0" applyFont="1" applyFill="1" applyBorder="1" applyAlignment="1">
      <alignment vertical="top" wrapText="1"/>
    </xf>
    <xf numFmtId="0" fontId="12" fillId="2" borderId="0" xfId="0" applyFont="1" applyFill="1" applyAlignment="1">
      <alignment wrapText="1"/>
    </xf>
    <xf numFmtId="0" fontId="14" fillId="2" borderId="0" xfId="0" applyFont="1" applyFill="1" applyAlignment="1">
      <alignment wrapText="1"/>
    </xf>
    <xf numFmtId="0" fontId="14" fillId="2" borderId="0" xfId="0" applyFont="1" applyFill="1" applyAlignment="1">
      <alignment horizontal="center" wrapText="1"/>
    </xf>
    <xf numFmtId="0" fontId="3" fillId="2" borderId="1" xfId="0" applyFont="1" applyFill="1" applyBorder="1" applyAlignment="1">
      <alignment horizontal="center" wrapText="1"/>
    </xf>
    <xf numFmtId="0" fontId="4" fillId="2" borderId="1" xfId="0" applyFont="1" applyFill="1" applyBorder="1" applyAlignment="1">
      <alignment horizontal="left" vertical="center" wrapText="1"/>
    </xf>
    <xf numFmtId="0" fontId="0" fillId="0" borderId="1" xfId="0" applyBorder="1"/>
    <xf numFmtId="0" fontId="2" fillId="2" borderId="1" xfId="0" applyFont="1" applyFill="1" applyBorder="1" applyAlignment="1">
      <alignment wrapText="1"/>
    </xf>
    <xf numFmtId="0" fontId="3" fillId="2" borderId="1" xfId="0" applyFont="1" applyFill="1" applyBorder="1" applyAlignment="1">
      <alignment wrapText="1"/>
    </xf>
    <xf numFmtId="0" fontId="18" fillId="0" borderId="1" xfId="0" applyFont="1" applyBorder="1"/>
    <xf numFmtId="0" fontId="13" fillId="0" borderId="0" xfId="0" applyFont="1" applyAlignment="1">
      <alignment wrapText="1"/>
    </xf>
    <xf numFmtId="0" fontId="1" fillId="0" borderId="1" xfId="3" applyFill="1" applyBorder="1" applyAlignment="1">
      <alignment horizontal="right" vertical="center"/>
    </xf>
    <xf numFmtId="0" fontId="1" fillId="0" borderId="1" xfId="3" applyFont="1" applyBorder="1" applyAlignment="1">
      <alignment horizontal="center" vertical="center"/>
    </xf>
    <xf numFmtId="0" fontId="1" fillId="0" borderId="1" xfId="3" applyBorder="1"/>
    <xf numFmtId="0" fontId="1" fillId="0" borderId="1" xfId="3" applyBorder="1" applyAlignment="1">
      <alignment horizontal="center" vertical="center"/>
    </xf>
    <xf numFmtId="0" fontId="1" fillId="0" borderId="1" xfId="3" applyBorder="1" applyAlignment="1">
      <alignment horizontal="right" vertical="center"/>
    </xf>
    <xf numFmtId="0" fontId="1" fillId="0" borderId="0" xfId="3"/>
    <xf numFmtId="0" fontId="1" fillId="0" borderId="0" xfId="3" applyBorder="1" applyAlignment="1">
      <alignment horizontal="center" vertical="center"/>
    </xf>
    <xf numFmtId="0" fontId="1" fillId="0" borderId="0" xfId="3" applyBorder="1" applyAlignment="1">
      <alignment horizontal="right" vertical="center"/>
    </xf>
    <xf numFmtId="0" fontId="1" fillId="0" borderId="0" xfId="3" applyBorder="1"/>
    <xf numFmtId="0" fontId="1" fillId="0" borderId="1" xfId="3" applyFont="1" applyBorder="1" applyAlignment="1">
      <alignment horizontal="right" vertical="center" wrapText="1"/>
    </xf>
    <xf numFmtId="0" fontId="1" fillId="0" borderId="1" xfId="3" applyFont="1" applyBorder="1" applyAlignment="1">
      <alignment horizontal="right" vertical="center"/>
    </xf>
    <xf numFmtId="0" fontId="16" fillId="0" borderId="1" xfId="3" applyFont="1" applyBorder="1" applyAlignment="1">
      <alignment horizontal="center" vertical="center" wrapText="1"/>
    </xf>
    <xf numFmtId="0" fontId="1" fillId="0" borderId="2" xfId="3" applyFont="1" applyBorder="1" applyAlignment="1">
      <alignment horizontal="center" vertical="center"/>
    </xf>
    <xf numFmtId="0" fontId="1" fillId="0" borderId="3" xfId="3" applyBorder="1" applyAlignment="1">
      <alignment horizontal="center" vertical="center"/>
    </xf>
    <xf numFmtId="0" fontId="1" fillId="0" borderId="4" xfId="3" applyBorder="1" applyAlignment="1">
      <alignment horizontal="center" vertical="center"/>
    </xf>
    <xf numFmtId="0" fontId="1" fillId="0" borderId="2" xfId="3" applyBorder="1" applyAlignment="1">
      <alignment horizontal="center" vertical="center"/>
    </xf>
    <xf numFmtId="0" fontId="19" fillId="2" borderId="1" xfId="0" applyFont="1" applyFill="1" applyBorder="1" applyAlignment="1">
      <alignment horizontal="center" vertical="center" wrapText="1"/>
    </xf>
    <xf numFmtId="0" fontId="19" fillId="2" borderId="0" xfId="0" applyFont="1" applyFill="1" applyAlignment="1">
      <alignment wrapText="1"/>
    </xf>
    <xf numFmtId="0" fontId="20" fillId="2" borderId="1"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19" fillId="2" borderId="1" xfId="0" applyFont="1" applyFill="1" applyBorder="1" applyAlignment="1">
      <alignment wrapText="1"/>
    </xf>
    <xf numFmtId="0" fontId="20" fillId="2" borderId="1" xfId="0" applyFont="1" applyFill="1" applyBorder="1" applyAlignment="1">
      <alignment vertical="center" wrapText="1"/>
    </xf>
    <xf numFmtId="0" fontId="22" fillId="2" borderId="1" xfId="0" applyFont="1" applyFill="1" applyBorder="1" applyAlignment="1">
      <alignment vertical="center" wrapText="1"/>
    </xf>
    <xf numFmtId="0" fontId="23" fillId="2" borderId="1" xfId="0" applyFont="1" applyFill="1" applyBorder="1" applyAlignment="1">
      <alignment horizontal="center" vertical="center" wrapText="1"/>
    </xf>
    <xf numFmtId="0" fontId="20" fillId="2" borderId="2" xfId="0" applyFont="1" applyFill="1" applyBorder="1" applyAlignment="1">
      <alignment vertical="center" wrapText="1"/>
    </xf>
    <xf numFmtId="0" fontId="21" fillId="2" borderId="2" xfId="0" applyFont="1" applyFill="1" applyBorder="1" applyAlignment="1">
      <alignment horizontal="center" vertical="center" wrapText="1"/>
    </xf>
    <xf numFmtId="0" fontId="24" fillId="0" borderId="1" xfId="0" applyFont="1" applyFill="1" applyBorder="1" applyAlignment="1">
      <alignment vertical="top" wrapText="1"/>
    </xf>
    <xf numFmtId="0" fontId="24" fillId="0" borderId="1" xfId="0" applyFont="1" applyBorder="1" applyAlignment="1">
      <alignment horizontal="center" wrapText="1"/>
    </xf>
    <xf numFmtId="0" fontId="20" fillId="2" borderId="0" xfId="0" applyFont="1" applyFill="1" applyAlignment="1">
      <alignment horizontal="left" vertical="center" wrapText="1"/>
    </xf>
    <xf numFmtId="0" fontId="21" fillId="2" borderId="0" xfId="0" applyFont="1" applyFill="1" applyAlignment="1">
      <alignment horizontal="center" vertical="center" wrapText="1"/>
    </xf>
    <xf numFmtId="0" fontId="20" fillId="2" borderId="1" xfId="0" applyFont="1" applyFill="1" applyBorder="1" applyAlignment="1">
      <alignment horizontal="center" vertical="center" wrapText="1"/>
    </xf>
    <xf numFmtId="0" fontId="21" fillId="2" borderId="0" xfId="0" applyFont="1" applyFill="1" applyAlignment="1">
      <alignment wrapText="1"/>
    </xf>
    <xf numFmtId="0" fontId="21" fillId="2" borderId="1" xfId="0" applyFont="1" applyFill="1" applyBorder="1" applyAlignment="1">
      <alignment wrapText="1"/>
    </xf>
    <xf numFmtId="0" fontId="23" fillId="0" borderId="1" xfId="0" applyFont="1" applyBorder="1" applyAlignment="1">
      <alignment wrapText="1"/>
    </xf>
    <xf numFmtId="0" fontId="23" fillId="0" borderId="0" xfId="0" applyFont="1" applyAlignment="1">
      <alignment wrapText="1"/>
    </xf>
    <xf numFmtId="0" fontId="21" fillId="2" borderId="1" xfId="0" applyFont="1" applyFill="1" applyBorder="1" applyAlignment="1">
      <alignment horizontal="left" vertical="center" wrapText="1"/>
    </xf>
    <xf numFmtId="0" fontId="21" fillId="2" borderId="1" xfId="0" applyFont="1" applyFill="1" applyBorder="1" applyAlignment="1">
      <alignment vertical="center" wrapText="1"/>
    </xf>
    <xf numFmtId="0" fontId="27" fillId="2" borderId="1" xfId="0" applyFont="1" applyFill="1" applyBorder="1" applyAlignment="1">
      <alignment horizontal="center" vertical="center" wrapText="1"/>
    </xf>
    <xf numFmtId="0" fontId="28" fillId="2" borderId="1" xfId="0" applyFont="1" applyFill="1" applyBorder="1" applyAlignment="1">
      <alignment horizontal="left" vertical="center" wrapText="1"/>
    </xf>
    <xf numFmtId="0" fontId="28" fillId="2" borderId="1" xfId="0" applyFont="1" applyFill="1" applyBorder="1" applyAlignment="1">
      <alignment vertical="center" wrapText="1"/>
    </xf>
    <xf numFmtId="0" fontId="28" fillId="3" borderId="1" xfId="0" applyFont="1" applyFill="1" applyBorder="1" applyAlignment="1">
      <alignment horizontal="left" vertical="center" wrapText="1"/>
    </xf>
    <xf numFmtId="0" fontId="28" fillId="3" borderId="1" xfId="0" applyFont="1" applyFill="1" applyBorder="1" applyAlignment="1">
      <alignment vertical="center" wrapText="1"/>
    </xf>
    <xf numFmtId="0" fontId="28" fillId="2" borderId="0" xfId="0" applyFont="1" applyFill="1" applyAlignment="1">
      <alignment horizontal="left" vertical="center" wrapText="1"/>
    </xf>
    <xf numFmtId="0" fontId="28" fillId="2" borderId="1" xfId="0" applyFont="1" applyFill="1" applyBorder="1" applyAlignment="1">
      <alignment horizontal="center" vertical="center" wrapText="1"/>
    </xf>
    <xf numFmtId="0" fontId="27" fillId="2" borderId="1" xfId="0" applyFont="1" applyFill="1" applyBorder="1" applyAlignment="1">
      <alignment wrapText="1"/>
    </xf>
    <xf numFmtId="0" fontId="28" fillId="0" borderId="1" xfId="0" applyFont="1" applyFill="1" applyBorder="1" applyAlignment="1">
      <alignment vertical="center" wrapText="1"/>
    </xf>
    <xf numFmtId="0" fontId="28" fillId="2" borderId="1" xfId="0" applyFont="1" applyFill="1" applyBorder="1" applyAlignment="1">
      <alignment wrapText="1"/>
    </xf>
    <xf numFmtId="0" fontId="28" fillId="2" borderId="0" xfId="0" applyFont="1" applyFill="1" applyAlignment="1">
      <alignment horizontal="center" vertical="center" wrapText="1"/>
    </xf>
    <xf numFmtId="0" fontId="28" fillId="2" borderId="0" xfId="0" applyFont="1" applyFill="1" applyAlignment="1">
      <alignment wrapText="1"/>
    </xf>
    <xf numFmtId="0" fontId="23" fillId="0" borderId="1" xfId="0" applyFont="1" applyBorder="1"/>
    <xf numFmtId="0" fontId="21" fillId="2" borderId="1" xfId="0" applyFont="1" applyFill="1" applyBorder="1" applyAlignment="1">
      <alignment horizontal="right" vertical="center" wrapText="1"/>
    </xf>
    <xf numFmtId="0" fontId="23" fillId="2" borderId="1" xfId="0" applyFont="1" applyFill="1" applyBorder="1" applyAlignment="1">
      <alignment horizontal="right" vertical="center" wrapText="1"/>
    </xf>
    <xf numFmtId="0" fontId="23" fillId="0" borderId="0" xfId="0" applyFont="1"/>
    <xf numFmtId="0" fontId="23" fillId="2" borderId="1" xfId="0" applyFont="1" applyFill="1" applyBorder="1" applyAlignment="1">
      <alignment vertical="center" wrapText="1"/>
    </xf>
    <xf numFmtId="0" fontId="23" fillId="0" borderId="0" xfId="3" applyFont="1"/>
    <xf numFmtId="0" fontId="25" fillId="0" borderId="1" xfId="3" applyFont="1" applyBorder="1" applyAlignment="1">
      <alignment horizontal="center" vertical="center"/>
    </xf>
    <xf numFmtId="0" fontId="25" fillId="0" borderId="0" xfId="3" applyFont="1"/>
    <xf numFmtId="0" fontId="23" fillId="0" borderId="1" xfId="3" applyFont="1" applyBorder="1" applyAlignment="1">
      <alignment horizontal="left" vertical="center"/>
    </xf>
    <xf numFmtId="0" fontId="23" fillId="0" borderId="0" xfId="3" applyFont="1" applyBorder="1" applyAlignment="1">
      <alignment horizontal="left" vertical="center"/>
    </xf>
    <xf numFmtId="0" fontId="23" fillId="0" borderId="1" xfId="3" applyFont="1" applyFill="1" applyBorder="1" applyAlignment="1">
      <alignment horizontal="left" vertical="center"/>
    </xf>
    <xf numFmtId="0" fontId="24" fillId="0" borderId="0" xfId="0" applyFont="1" applyAlignment="1">
      <alignment horizontal="center" vertical="center"/>
    </xf>
    <xf numFmtId="0" fontId="24" fillId="0" borderId="0" xfId="0" applyFont="1"/>
    <xf numFmtId="0" fontId="24" fillId="0" borderId="0" xfId="0" applyFont="1" applyAlignment="1">
      <alignment vertical="center"/>
    </xf>
    <xf numFmtId="164" fontId="24" fillId="0" borderId="0" xfId="2" applyFont="1"/>
    <xf numFmtId="0" fontId="24" fillId="0" borderId="1" xfId="0" applyFont="1" applyBorder="1" applyAlignment="1">
      <alignment vertical="center" wrapText="1"/>
    </xf>
    <xf numFmtId="164" fontId="24" fillId="0" borderId="1" xfId="2" applyFont="1" applyBorder="1" applyAlignment="1">
      <alignment vertical="center" wrapText="1"/>
    </xf>
    <xf numFmtId="0" fontId="24" fillId="0" borderId="1" xfId="0" applyFont="1" applyBorder="1" applyAlignment="1">
      <alignment horizontal="center" vertical="center"/>
    </xf>
    <xf numFmtId="0" fontId="24" fillId="0" borderId="1" xfId="0" applyFont="1" applyBorder="1" applyAlignment="1">
      <alignment horizontal="right" vertical="center" textRotation="180" wrapText="1"/>
    </xf>
    <xf numFmtId="0" fontId="24" fillId="0" borderId="1" xfId="0" applyFont="1" applyBorder="1" applyAlignment="1">
      <alignment horizontal="center" vertical="center" textRotation="180" wrapText="1"/>
    </xf>
    <xf numFmtId="0" fontId="24" fillId="3" borderId="1" xfId="0" applyFont="1" applyFill="1" applyBorder="1" applyAlignment="1">
      <alignment vertical="center" textRotation="180" wrapText="1"/>
    </xf>
    <xf numFmtId="0" fontId="24" fillId="3" borderId="1" xfId="0" applyFont="1" applyFill="1" applyBorder="1" applyAlignment="1">
      <alignment horizontal="right" vertical="center" textRotation="180" wrapText="1"/>
    </xf>
    <xf numFmtId="0" fontId="24" fillId="0" borderId="1" xfId="0" applyFont="1" applyBorder="1" applyAlignment="1">
      <alignment horizontal="center" vertical="center" wrapText="1"/>
    </xf>
    <xf numFmtId="165" fontId="24" fillId="0" borderId="1" xfId="0" applyNumberFormat="1" applyFont="1" applyBorder="1" applyAlignment="1">
      <alignment horizontal="center"/>
    </xf>
    <xf numFmtId="165" fontId="24" fillId="0" borderId="1" xfId="0" applyNumberFormat="1" applyFont="1" applyFill="1" applyBorder="1" applyAlignment="1">
      <alignment horizontal="center" vertical="center" wrapText="1"/>
    </xf>
    <xf numFmtId="165" fontId="24" fillId="0" borderId="1" xfId="2" applyNumberFormat="1" applyFont="1" applyBorder="1"/>
    <xf numFmtId="165" fontId="26" fillId="0" borderId="1" xfId="0" applyNumberFormat="1" applyFont="1" applyBorder="1"/>
    <xf numFmtId="0" fontId="24" fillId="0" borderId="1" xfId="0" applyFont="1" applyBorder="1" applyAlignment="1">
      <alignment vertical="center" wrapText="1"/>
    </xf>
    <xf numFmtId="165" fontId="24" fillId="0" borderId="1" xfId="0" applyNumberFormat="1" applyFont="1" applyBorder="1"/>
    <xf numFmtId="0" fontId="24" fillId="0" borderId="1" xfId="0" applyFont="1" applyBorder="1" applyAlignment="1">
      <alignment vertical="center"/>
    </xf>
    <xf numFmtId="164" fontId="24" fillId="0" borderId="1" xfId="2" applyFont="1" applyBorder="1"/>
    <xf numFmtId="0" fontId="24" fillId="0" borderId="1" xfId="0" applyFont="1" applyBorder="1" applyAlignment="1">
      <alignment horizontal="center"/>
    </xf>
    <xf numFmtId="0" fontId="24" fillId="0" borderId="1" xfId="0" applyFont="1" applyBorder="1"/>
    <xf numFmtId="0" fontId="24" fillId="0" borderId="0" xfId="0" applyFont="1" applyFill="1" applyBorder="1" applyAlignment="1">
      <alignment horizontal="center" vertical="center" wrapText="1"/>
    </xf>
    <xf numFmtId="0" fontId="24" fillId="0" borderId="0" xfId="0" applyFont="1" applyAlignment="1">
      <alignment horizontal="center"/>
    </xf>
    <xf numFmtId="164" fontId="26" fillId="0" borderId="0" xfId="0" applyNumberFormat="1" applyFont="1"/>
  </cellXfs>
  <cellStyles count="4">
    <cellStyle name="Comma" xfId="2" builtinId="3"/>
    <cellStyle name="Normal" xfId="0" builtinId="0"/>
    <cellStyle name="Normal 2" xfId="1"/>
    <cellStyle name="Normal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topLeftCell="B1" zoomScale="80" zoomScaleNormal="80" workbookViewId="0">
      <pane ySplit="1" topLeftCell="A34" activePane="bottomLeft" state="frozen"/>
      <selection pane="bottomLeft" activeCell="B1" sqref="B1:E1048576"/>
    </sheetView>
  </sheetViews>
  <sheetFormatPr defaultColWidth="61.5703125" defaultRowHeight="15"/>
  <cols>
    <col min="1" max="1" width="6.140625" style="3" customWidth="1"/>
    <col min="2" max="2" width="98.140625" style="62" customWidth="1"/>
    <col min="3" max="3" width="20.140625" style="63" customWidth="1"/>
    <col min="4" max="4" width="16.85546875" style="63" customWidth="1"/>
    <col min="5" max="5" width="61.5703125" style="65"/>
    <col min="6" max="16384" width="61.5703125" style="2"/>
  </cols>
  <sheetData>
    <row r="1" spans="1:5" s="1" customFormat="1">
      <c r="A1" s="6" t="s">
        <v>0</v>
      </c>
      <c r="B1" s="64" t="s">
        <v>54</v>
      </c>
      <c r="C1" s="53" t="s">
        <v>1</v>
      </c>
      <c r="D1" s="53" t="s">
        <v>90</v>
      </c>
      <c r="E1" s="65"/>
    </row>
    <row r="2" spans="1:5" s="1" customFormat="1" ht="65.099999999999994" customHeight="1">
      <c r="A2" s="7">
        <v>1</v>
      </c>
      <c r="B2" s="52" t="s">
        <v>19</v>
      </c>
      <c r="C2" s="53">
        <v>50</v>
      </c>
      <c r="D2" s="53">
        <v>0</v>
      </c>
      <c r="E2" s="66" t="s">
        <v>91</v>
      </c>
    </row>
    <row r="3" spans="1:5" s="1" customFormat="1" ht="38.1" customHeight="1">
      <c r="A3" s="7">
        <v>2</v>
      </c>
      <c r="B3" s="52" t="s">
        <v>20</v>
      </c>
      <c r="C3" s="53">
        <v>10</v>
      </c>
      <c r="D3" s="53">
        <v>1</v>
      </c>
      <c r="E3" s="66" t="s">
        <v>92</v>
      </c>
    </row>
    <row r="4" spans="1:5" s="1" customFormat="1" ht="41.25" customHeight="1">
      <c r="A4" s="7">
        <v>3</v>
      </c>
      <c r="B4" s="55" t="s">
        <v>24</v>
      </c>
      <c r="C4" s="53">
        <v>30</v>
      </c>
      <c r="D4" s="53">
        <v>8</v>
      </c>
      <c r="E4" s="66" t="s">
        <v>93</v>
      </c>
    </row>
    <row r="5" spans="1:5" s="1" customFormat="1" ht="36" customHeight="1">
      <c r="A5" s="7">
        <v>4</v>
      </c>
      <c r="B5" s="55" t="s">
        <v>21</v>
      </c>
      <c r="C5" s="53">
        <v>20</v>
      </c>
      <c r="D5" s="53">
        <v>3</v>
      </c>
      <c r="E5" s="66" t="s">
        <v>94</v>
      </c>
    </row>
    <row r="6" spans="1:5" ht="38.25" customHeight="1">
      <c r="A6" s="7">
        <v>5</v>
      </c>
      <c r="B6" s="55" t="s">
        <v>23</v>
      </c>
      <c r="C6" s="53">
        <v>6</v>
      </c>
      <c r="D6" s="53">
        <v>1</v>
      </c>
      <c r="E6" s="66" t="s">
        <v>95</v>
      </c>
    </row>
    <row r="7" spans="1:5" ht="30" customHeight="1">
      <c r="A7" s="7">
        <v>5</v>
      </c>
      <c r="B7" s="55" t="s">
        <v>22</v>
      </c>
      <c r="C7" s="53">
        <v>3</v>
      </c>
      <c r="D7" s="53">
        <v>0</v>
      </c>
      <c r="E7" s="66" t="s">
        <v>96</v>
      </c>
    </row>
    <row r="8" spans="1:5" ht="27.75" customHeight="1">
      <c r="A8" s="7">
        <v>6</v>
      </c>
      <c r="B8" s="55" t="s">
        <v>25</v>
      </c>
      <c r="C8" s="53">
        <v>3</v>
      </c>
      <c r="D8" s="53">
        <v>1</v>
      </c>
      <c r="E8" s="66" t="s">
        <v>97</v>
      </c>
    </row>
    <row r="9" spans="1:5" ht="104.25" customHeight="1">
      <c r="A9" s="7">
        <v>7</v>
      </c>
      <c r="B9" s="56" t="s">
        <v>27</v>
      </c>
      <c r="C9" s="57">
        <v>50</v>
      </c>
      <c r="D9" s="53">
        <v>10</v>
      </c>
      <c r="E9" s="66" t="s">
        <v>98</v>
      </c>
    </row>
    <row r="10" spans="1:5" ht="49.5" customHeight="1">
      <c r="A10" s="7">
        <v>8</v>
      </c>
      <c r="B10" s="56" t="s">
        <v>26</v>
      </c>
      <c r="C10" s="57">
        <v>6</v>
      </c>
      <c r="D10" s="53">
        <v>2</v>
      </c>
      <c r="E10" s="66" t="s">
        <v>99</v>
      </c>
    </row>
    <row r="11" spans="1:5" ht="23.1" customHeight="1">
      <c r="A11" s="7">
        <v>9</v>
      </c>
      <c r="B11" s="55" t="s">
        <v>28</v>
      </c>
      <c r="C11" s="53">
        <v>15</v>
      </c>
      <c r="D11" s="53">
        <v>10</v>
      </c>
      <c r="E11" s="66" t="s">
        <v>100</v>
      </c>
    </row>
    <row r="12" spans="1:5" ht="43.5">
      <c r="A12" s="7">
        <v>10</v>
      </c>
      <c r="B12" s="55" t="s">
        <v>29</v>
      </c>
      <c r="C12" s="53">
        <v>3</v>
      </c>
      <c r="D12" s="53">
        <v>1</v>
      </c>
      <c r="E12" s="66" t="s">
        <v>101</v>
      </c>
    </row>
    <row r="13" spans="1:5" ht="27.95" customHeight="1">
      <c r="A13" s="7">
        <v>11</v>
      </c>
      <c r="B13" s="52" t="s">
        <v>30</v>
      </c>
      <c r="C13" s="53">
        <v>3</v>
      </c>
      <c r="D13" s="53">
        <v>1</v>
      </c>
      <c r="E13" s="66" t="s">
        <v>102</v>
      </c>
    </row>
    <row r="14" spans="1:5" ht="30">
      <c r="A14" s="7">
        <v>12</v>
      </c>
      <c r="B14" s="52" t="s">
        <v>31</v>
      </c>
      <c r="C14" s="53">
        <v>10</v>
      </c>
      <c r="D14" s="53">
        <v>2</v>
      </c>
      <c r="E14" s="66" t="s">
        <v>103</v>
      </c>
    </row>
    <row r="15" spans="1:5" ht="18.75" customHeight="1">
      <c r="A15" s="7">
        <v>13</v>
      </c>
      <c r="B15" s="52" t="s">
        <v>32</v>
      </c>
      <c r="C15" s="53">
        <v>10</v>
      </c>
      <c r="D15" s="53">
        <v>1</v>
      </c>
      <c r="E15" s="66" t="s">
        <v>104</v>
      </c>
    </row>
    <row r="16" spans="1:5" ht="57.75">
      <c r="A16" s="7">
        <v>14</v>
      </c>
      <c r="B16" s="52" t="s">
        <v>33</v>
      </c>
      <c r="C16" s="53">
        <v>120</v>
      </c>
      <c r="D16" s="53">
        <v>30</v>
      </c>
      <c r="E16" s="66" t="s">
        <v>105</v>
      </c>
    </row>
    <row r="17" spans="1:5" ht="30">
      <c r="A17" s="7">
        <v>15</v>
      </c>
      <c r="B17" s="55" t="s">
        <v>34</v>
      </c>
      <c r="C17" s="53">
        <v>20</v>
      </c>
      <c r="D17" s="53">
        <v>10</v>
      </c>
      <c r="E17" s="66" t="s">
        <v>106</v>
      </c>
    </row>
    <row r="18" spans="1:5">
      <c r="A18" s="7">
        <v>16</v>
      </c>
      <c r="B18" s="55" t="s">
        <v>35</v>
      </c>
      <c r="C18" s="53">
        <v>50</v>
      </c>
      <c r="D18" s="53">
        <v>10</v>
      </c>
      <c r="E18" s="66" t="s">
        <v>107</v>
      </c>
    </row>
    <row r="19" spans="1:5" ht="30">
      <c r="A19" s="7">
        <v>17</v>
      </c>
      <c r="B19" s="55" t="s">
        <v>36</v>
      </c>
      <c r="C19" s="53">
        <v>5</v>
      </c>
      <c r="D19" s="53">
        <v>5</v>
      </c>
      <c r="E19" s="66" t="s">
        <v>108</v>
      </c>
    </row>
    <row r="20" spans="1:5" ht="45">
      <c r="A20" s="7">
        <v>18</v>
      </c>
      <c r="B20" s="52" t="s">
        <v>37</v>
      </c>
      <c r="C20" s="53">
        <v>3</v>
      </c>
      <c r="D20" s="53">
        <v>1</v>
      </c>
      <c r="E20" s="66" t="s">
        <v>109</v>
      </c>
    </row>
    <row r="21" spans="1:5">
      <c r="A21" s="7">
        <v>19</v>
      </c>
      <c r="B21" s="55" t="s">
        <v>6</v>
      </c>
      <c r="C21" s="53">
        <v>10</v>
      </c>
      <c r="D21" s="53">
        <v>3</v>
      </c>
      <c r="E21" s="66" t="s">
        <v>110</v>
      </c>
    </row>
    <row r="22" spans="1:5">
      <c r="A22" s="7">
        <v>20</v>
      </c>
      <c r="B22" s="55" t="s">
        <v>7</v>
      </c>
      <c r="C22" s="53">
        <v>2</v>
      </c>
      <c r="D22" s="53">
        <v>1</v>
      </c>
      <c r="E22" s="66" t="s">
        <v>111</v>
      </c>
    </row>
    <row r="23" spans="1:5">
      <c r="A23" s="7">
        <v>21</v>
      </c>
      <c r="B23" s="55" t="s">
        <v>38</v>
      </c>
      <c r="C23" s="53">
        <v>1</v>
      </c>
      <c r="D23" s="53">
        <v>1</v>
      </c>
      <c r="E23" s="66" t="s">
        <v>112</v>
      </c>
    </row>
    <row r="24" spans="1:5">
      <c r="A24" s="7">
        <v>22</v>
      </c>
      <c r="B24" s="55" t="s">
        <v>8</v>
      </c>
      <c r="C24" s="53">
        <v>1</v>
      </c>
      <c r="D24" s="53">
        <v>1</v>
      </c>
      <c r="E24" s="66" t="s">
        <v>113</v>
      </c>
    </row>
    <row r="25" spans="1:5">
      <c r="A25" s="7">
        <v>23</v>
      </c>
      <c r="B25" s="55" t="s">
        <v>39</v>
      </c>
      <c r="C25" s="53">
        <v>2</v>
      </c>
      <c r="D25" s="53">
        <v>1</v>
      </c>
      <c r="E25" s="66" t="s">
        <v>114</v>
      </c>
    </row>
    <row r="26" spans="1:5">
      <c r="A26" s="7">
        <v>24</v>
      </c>
      <c r="B26" s="55" t="s">
        <v>40</v>
      </c>
      <c r="C26" s="53">
        <v>70</v>
      </c>
      <c r="D26" s="53">
        <v>15</v>
      </c>
      <c r="E26" s="66" t="s">
        <v>115</v>
      </c>
    </row>
    <row r="27" spans="1:5" ht="30">
      <c r="A27" s="7">
        <v>25</v>
      </c>
      <c r="B27" s="55" t="s">
        <v>41</v>
      </c>
      <c r="C27" s="53">
        <v>2</v>
      </c>
      <c r="D27" s="53">
        <v>1</v>
      </c>
      <c r="E27" s="66" t="s">
        <v>139</v>
      </c>
    </row>
    <row r="28" spans="1:5" ht="29.25">
      <c r="A28" s="7">
        <v>26</v>
      </c>
      <c r="B28" s="55" t="s">
        <v>9</v>
      </c>
      <c r="C28" s="53">
        <v>6</v>
      </c>
      <c r="D28" s="53">
        <v>2</v>
      </c>
      <c r="E28" s="66" t="s">
        <v>117</v>
      </c>
    </row>
    <row r="29" spans="1:5">
      <c r="A29" s="7">
        <v>27</v>
      </c>
      <c r="B29" s="55" t="s">
        <v>10</v>
      </c>
      <c r="C29" s="53">
        <v>3</v>
      </c>
      <c r="D29" s="53">
        <v>1</v>
      </c>
      <c r="E29" s="66" t="s">
        <v>116</v>
      </c>
    </row>
    <row r="30" spans="1:5" ht="30">
      <c r="A30" s="7">
        <v>28</v>
      </c>
      <c r="B30" s="55" t="s">
        <v>42</v>
      </c>
      <c r="C30" s="53">
        <v>3</v>
      </c>
      <c r="D30" s="53">
        <v>1</v>
      </c>
      <c r="E30" s="66" t="s">
        <v>118</v>
      </c>
    </row>
    <row r="31" spans="1:5">
      <c r="A31" s="7">
        <v>29</v>
      </c>
      <c r="B31" s="55" t="s">
        <v>43</v>
      </c>
      <c r="C31" s="53">
        <v>50</v>
      </c>
      <c r="D31" s="53">
        <v>20</v>
      </c>
      <c r="E31" s="66" t="s">
        <v>119</v>
      </c>
    </row>
    <row r="32" spans="1:5">
      <c r="A32" s="7">
        <v>30</v>
      </c>
      <c r="B32" s="55" t="s">
        <v>44</v>
      </c>
      <c r="C32" s="53">
        <v>10</v>
      </c>
      <c r="D32" s="53">
        <v>2</v>
      </c>
      <c r="E32" s="66" t="s">
        <v>120</v>
      </c>
    </row>
    <row r="33" spans="1:5" ht="35.1" customHeight="1">
      <c r="A33" s="7">
        <v>31</v>
      </c>
      <c r="B33" s="55" t="s">
        <v>45</v>
      </c>
      <c r="C33" s="53">
        <v>5</v>
      </c>
      <c r="D33" s="53">
        <v>3</v>
      </c>
      <c r="E33" s="66" t="s">
        <v>121</v>
      </c>
    </row>
    <row r="34" spans="1:5" ht="24" customHeight="1">
      <c r="A34" s="7">
        <v>32</v>
      </c>
      <c r="B34" s="55" t="s">
        <v>46</v>
      </c>
      <c r="C34" s="53">
        <v>5</v>
      </c>
      <c r="D34" s="53">
        <v>2</v>
      </c>
      <c r="E34" s="66" t="s">
        <v>122</v>
      </c>
    </row>
    <row r="35" spans="1:5" ht="21.95" customHeight="1">
      <c r="A35" s="7">
        <v>33</v>
      </c>
      <c r="B35" s="58" t="s">
        <v>47</v>
      </c>
      <c r="C35" s="59">
        <v>10</v>
      </c>
      <c r="D35" s="53"/>
      <c r="E35" s="66" t="s">
        <v>123</v>
      </c>
    </row>
    <row r="36" spans="1:5" ht="32.25" customHeight="1">
      <c r="A36" s="7">
        <v>34</v>
      </c>
      <c r="B36" s="52" t="s">
        <v>48</v>
      </c>
      <c r="C36" s="53">
        <v>1</v>
      </c>
      <c r="D36" s="53">
        <v>1</v>
      </c>
      <c r="E36" s="66" t="s">
        <v>124</v>
      </c>
    </row>
    <row r="37" spans="1:5" ht="100.5">
      <c r="A37" s="7">
        <v>35</v>
      </c>
      <c r="B37" s="55" t="s">
        <v>53</v>
      </c>
      <c r="C37" s="53">
        <v>1</v>
      </c>
      <c r="D37" s="53">
        <v>0</v>
      </c>
      <c r="E37" s="66" t="s">
        <v>125</v>
      </c>
    </row>
    <row r="38" spans="1:5" ht="68.25" customHeight="1">
      <c r="A38" s="7">
        <v>36</v>
      </c>
      <c r="B38" s="52" t="s">
        <v>50</v>
      </c>
      <c r="C38" s="53">
        <v>1</v>
      </c>
      <c r="D38" s="53">
        <v>0</v>
      </c>
      <c r="E38" s="66" t="s">
        <v>126</v>
      </c>
    </row>
    <row r="39" spans="1:5" ht="65.25" customHeight="1">
      <c r="A39" s="7">
        <v>37</v>
      </c>
      <c r="B39" s="60" t="s">
        <v>58</v>
      </c>
      <c r="C39" s="61">
        <v>70</v>
      </c>
      <c r="D39" s="53">
        <v>10</v>
      </c>
      <c r="E39" s="66" t="s">
        <v>142</v>
      </c>
    </row>
    <row r="40" spans="1:5">
      <c r="A40" s="7">
        <v>38</v>
      </c>
      <c r="B40" s="52" t="s">
        <v>82</v>
      </c>
      <c r="C40" s="53">
        <v>2</v>
      </c>
      <c r="D40" s="53">
        <v>1</v>
      </c>
      <c r="E40" s="66" t="s">
        <v>127</v>
      </c>
    </row>
    <row r="41" spans="1:5">
      <c r="A41" s="7">
        <v>39</v>
      </c>
      <c r="B41" s="52" t="s">
        <v>83</v>
      </c>
      <c r="C41" s="53">
        <v>1</v>
      </c>
      <c r="D41" s="53">
        <v>1</v>
      </c>
      <c r="E41" s="66" t="s">
        <v>128</v>
      </c>
    </row>
    <row r="42" spans="1:5">
      <c r="A42" s="7">
        <v>40</v>
      </c>
      <c r="B42" s="52" t="s">
        <v>80</v>
      </c>
      <c r="C42" s="53">
        <v>50</v>
      </c>
      <c r="D42" s="53">
        <v>10</v>
      </c>
      <c r="E42" s="66" t="s">
        <v>129</v>
      </c>
    </row>
    <row r="43" spans="1:5">
      <c r="A43" s="7">
        <v>41</v>
      </c>
      <c r="B43" s="52" t="s">
        <v>84</v>
      </c>
      <c r="C43" s="53">
        <v>1</v>
      </c>
      <c r="D43" s="53">
        <v>0</v>
      </c>
      <c r="E43" s="66" t="s">
        <v>130</v>
      </c>
    </row>
    <row r="44" spans="1:5">
      <c r="A44" s="7">
        <v>42</v>
      </c>
      <c r="B44" s="52" t="s">
        <v>85</v>
      </c>
      <c r="C44" s="53">
        <v>6</v>
      </c>
      <c r="D44" s="53">
        <v>1</v>
      </c>
      <c r="E44" s="66" t="s">
        <v>131</v>
      </c>
    </row>
    <row r="45" spans="1:5">
      <c r="A45" s="7">
        <v>43</v>
      </c>
      <c r="B45" s="52" t="s">
        <v>15</v>
      </c>
      <c r="C45" s="53">
        <v>5</v>
      </c>
      <c r="D45" s="53">
        <v>0</v>
      </c>
      <c r="E45" s="66" t="s">
        <v>132</v>
      </c>
    </row>
    <row r="46" spans="1:5">
      <c r="A46" s="7">
        <v>44</v>
      </c>
      <c r="B46" s="52" t="s">
        <v>87</v>
      </c>
      <c r="C46" s="53">
        <v>120</v>
      </c>
      <c r="D46" s="53">
        <v>20</v>
      </c>
      <c r="E46" s="66" t="s">
        <v>133</v>
      </c>
    </row>
  </sheetData>
  <autoFilter ref="A1:C38"/>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abSelected="1" workbookViewId="0">
      <selection activeCell="A2" sqref="A1:T1048576"/>
    </sheetView>
  </sheetViews>
  <sheetFormatPr defaultRowHeight="15"/>
  <cols>
    <col min="1" max="1" width="33.85546875" style="95" customWidth="1"/>
    <col min="2" max="2" width="13.42578125" style="97" bestFit="1" customWidth="1"/>
    <col min="3" max="10" width="9.28515625" style="95" bestFit="1" customWidth="1"/>
    <col min="11" max="11" width="1.85546875" style="95" customWidth="1"/>
    <col min="12" max="12" width="16.140625" style="95" bestFit="1" customWidth="1"/>
    <col min="13" max="14" width="11.85546875" style="95" bestFit="1" customWidth="1"/>
    <col min="15" max="15" width="10.5703125" style="95" bestFit="1" customWidth="1"/>
    <col min="16" max="16" width="14" style="95" bestFit="1" customWidth="1"/>
    <col min="17" max="17" width="12.7109375" style="95" bestFit="1" customWidth="1"/>
    <col min="18" max="18" width="14" style="95" bestFit="1" customWidth="1"/>
    <col min="19" max="19" width="12.7109375" style="95" bestFit="1" customWidth="1"/>
    <col min="20" max="20" width="14" style="95" bestFit="1" customWidth="1"/>
  </cols>
  <sheetData>
    <row r="1" spans="1:20">
      <c r="A1" s="94" t="s">
        <v>308</v>
      </c>
      <c r="B1" s="94"/>
      <c r="C1" s="94"/>
      <c r="D1" s="94"/>
      <c r="E1" s="94"/>
      <c r="F1" s="94"/>
    </row>
    <row r="2" spans="1:20">
      <c r="A2" s="96"/>
    </row>
    <row r="3" spans="1:20">
      <c r="A3" s="96"/>
    </row>
    <row r="4" spans="1:20" ht="53.25" customHeight="1">
      <c r="A4" s="98" t="s">
        <v>282</v>
      </c>
      <c r="B4" s="99" t="s">
        <v>307</v>
      </c>
      <c r="C4" s="98" t="s">
        <v>306</v>
      </c>
      <c r="D4" s="98"/>
      <c r="E4" s="98"/>
      <c r="F4" s="98"/>
      <c r="G4" s="98" t="s">
        <v>306</v>
      </c>
      <c r="H4" s="98"/>
      <c r="I4" s="98"/>
      <c r="J4" s="98"/>
      <c r="L4" s="100" t="s">
        <v>305</v>
      </c>
      <c r="M4" s="100"/>
      <c r="N4" s="100"/>
      <c r="O4" s="100"/>
      <c r="P4" s="100" t="s">
        <v>304</v>
      </c>
      <c r="Q4" s="100"/>
      <c r="R4" s="100"/>
      <c r="S4" s="100"/>
      <c r="T4" s="100"/>
    </row>
    <row r="5" spans="1:20">
      <c r="A5" s="98"/>
      <c r="B5" s="99"/>
      <c r="C5" s="98" t="s">
        <v>303</v>
      </c>
      <c r="D5" s="98"/>
      <c r="E5" s="98"/>
      <c r="F5" s="98"/>
      <c r="G5" s="98" t="s">
        <v>302</v>
      </c>
      <c r="H5" s="98"/>
      <c r="I5" s="98"/>
      <c r="J5" s="98"/>
      <c r="L5" s="100"/>
      <c r="M5" s="100"/>
      <c r="N5" s="100"/>
      <c r="O5" s="100"/>
      <c r="P5" s="100"/>
      <c r="Q5" s="100"/>
      <c r="R5" s="100"/>
      <c r="S5" s="100"/>
      <c r="T5" s="100"/>
    </row>
    <row r="6" spans="1:20" ht="56.25" customHeight="1">
      <c r="A6" s="98"/>
      <c r="B6" s="99"/>
      <c r="C6" s="101" t="s">
        <v>301</v>
      </c>
      <c r="D6" s="102" t="s">
        <v>300</v>
      </c>
      <c r="E6" s="101" t="s">
        <v>299</v>
      </c>
      <c r="F6" s="103" t="s">
        <v>88</v>
      </c>
      <c r="G6" s="101" t="s">
        <v>301</v>
      </c>
      <c r="H6" s="102" t="s">
        <v>300</v>
      </c>
      <c r="I6" s="101" t="s">
        <v>299</v>
      </c>
      <c r="J6" s="103" t="s">
        <v>88</v>
      </c>
      <c r="L6" s="101" t="s">
        <v>301</v>
      </c>
      <c r="M6" s="102" t="s">
        <v>300</v>
      </c>
      <c r="N6" s="101" t="s">
        <v>299</v>
      </c>
      <c r="O6" s="104" t="s">
        <v>88</v>
      </c>
      <c r="P6" s="101" t="s">
        <v>301</v>
      </c>
      <c r="Q6" s="102" t="s">
        <v>300</v>
      </c>
      <c r="R6" s="101" t="s">
        <v>299</v>
      </c>
      <c r="S6" s="104" t="s">
        <v>88</v>
      </c>
      <c r="T6" s="100" t="s">
        <v>298</v>
      </c>
    </row>
    <row r="7" spans="1:20">
      <c r="A7" s="98"/>
      <c r="B7" s="99"/>
      <c r="C7" s="101"/>
      <c r="D7" s="102"/>
      <c r="E7" s="101"/>
      <c r="F7" s="103"/>
      <c r="G7" s="101"/>
      <c r="H7" s="102"/>
      <c r="I7" s="101"/>
      <c r="J7" s="103"/>
      <c r="L7" s="101"/>
      <c r="M7" s="102"/>
      <c r="N7" s="101"/>
      <c r="O7" s="104"/>
      <c r="P7" s="101"/>
      <c r="Q7" s="102"/>
      <c r="R7" s="101"/>
      <c r="S7" s="104"/>
      <c r="T7" s="100"/>
    </row>
    <row r="8" spans="1:20">
      <c r="A8" s="98" t="s">
        <v>297</v>
      </c>
      <c r="B8" s="99">
        <v>15</v>
      </c>
      <c r="C8" s="105">
        <v>2</v>
      </c>
      <c r="D8" s="105">
        <v>1</v>
      </c>
      <c r="E8" s="105">
        <v>3</v>
      </c>
      <c r="F8" s="105">
        <v>2</v>
      </c>
      <c r="G8" s="105">
        <v>6</v>
      </c>
      <c r="H8" s="105">
        <v>3</v>
      </c>
      <c r="I8" s="105">
        <v>9</v>
      </c>
      <c r="J8" s="105">
        <v>6</v>
      </c>
      <c r="L8" s="106">
        <f>260/0.8</f>
        <v>325</v>
      </c>
      <c r="M8" s="107">
        <v>150</v>
      </c>
      <c r="N8" s="107">
        <v>150</v>
      </c>
      <c r="O8" s="107">
        <v>75</v>
      </c>
      <c r="P8" s="108">
        <f>365/12*C8*L8</f>
        <v>19770.833333333336</v>
      </c>
      <c r="Q8" s="108">
        <f>365/12*D8*M8</f>
        <v>4562.5</v>
      </c>
      <c r="R8" s="108">
        <f>365/12*E8*N8</f>
        <v>13687.5</v>
      </c>
      <c r="S8" s="108">
        <f>365/12*F8*O8</f>
        <v>4562.5</v>
      </c>
      <c r="T8" s="109">
        <f>SUM(P8:S8)</f>
        <v>42583.333333333336</v>
      </c>
    </row>
    <row r="9" spans="1:20">
      <c r="A9" s="98"/>
      <c r="B9" s="99"/>
      <c r="C9" s="105" t="s">
        <v>293</v>
      </c>
      <c r="D9" s="105" t="s">
        <v>293</v>
      </c>
      <c r="E9" s="105" t="s">
        <v>295</v>
      </c>
      <c r="F9" s="105" t="s">
        <v>293</v>
      </c>
      <c r="G9" s="105" t="s">
        <v>293</v>
      </c>
      <c r="H9" s="105" t="s">
        <v>293</v>
      </c>
      <c r="I9" s="110" t="s">
        <v>89</v>
      </c>
      <c r="J9" s="105" t="s">
        <v>293</v>
      </c>
      <c r="L9" s="106"/>
      <c r="M9" s="106"/>
      <c r="N9" s="106"/>
      <c r="O9" s="106"/>
      <c r="P9" s="111"/>
      <c r="Q9" s="111"/>
      <c r="R9" s="111"/>
      <c r="S9" s="111"/>
      <c r="T9" s="111"/>
    </row>
    <row r="10" spans="1:20">
      <c r="A10" s="98" t="s">
        <v>296</v>
      </c>
      <c r="B10" s="99">
        <v>50</v>
      </c>
      <c r="C10" s="105">
        <v>2</v>
      </c>
      <c r="D10" s="105">
        <v>2</v>
      </c>
      <c r="E10" s="105">
        <v>6</v>
      </c>
      <c r="F10" s="105">
        <v>2</v>
      </c>
      <c r="G10" s="105">
        <v>6</v>
      </c>
      <c r="H10" s="105">
        <v>6</v>
      </c>
      <c r="I10" s="105">
        <v>18</v>
      </c>
      <c r="J10" s="105">
        <v>6</v>
      </c>
      <c r="L10" s="106">
        <f>260/0.8</f>
        <v>325</v>
      </c>
      <c r="M10" s="107">
        <v>150</v>
      </c>
      <c r="N10" s="107">
        <v>150</v>
      </c>
      <c r="O10" s="107">
        <v>75</v>
      </c>
      <c r="P10" s="108">
        <f>365/12*C10*L10</f>
        <v>19770.833333333336</v>
      </c>
      <c r="Q10" s="108">
        <f>365/12*D10*M10</f>
        <v>9125</v>
      </c>
      <c r="R10" s="108">
        <f>365/12*E10*N10</f>
        <v>27375</v>
      </c>
      <c r="S10" s="108">
        <f>365/12*F10*O10</f>
        <v>4562.5</v>
      </c>
      <c r="T10" s="109">
        <f>SUM(P10:S10)</f>
        <v>60833.333333333336</v>
      </c>
    </row>
    <row r="11" spans="1:20">
      <c r="A11" s="98"/>
      <c r="B11" s="99"/>
      <c r="C11" s="105" t="s">
        <v>295</v>
      </c>
      <c r="D11" s="105" t="s">
        <v>295</v>
      </c>
      <c r="E11" s="105" t="s">
        <v>295</v>
      </c>
      <c r="F11" s="105" t="s">
        <v>295</v>
      </c>
      <c r="G11" s="105" t="s">
        <v>295</v>
      </c>
      <c r="H11" s="105" t="s">
        <v>295</v>
      </c>
      <c r="I11" s="105" t="s">
        <v>295</v>
      </c>
      <c r="J11" s="105" t="s">
        <v>295</v>
      </c>
      <c r="L11" s="106"/>
      <c r="M11" s="106"/>
      <c r="N11" s="106"/>
      <c r="O11" s="106"/>
      <c r="P11" s="111"/>
      <c r="Q11" s="111"/>
      <c r="R11" s="111"/>
      <c r="S11" s="111"/>
      <c r="T11" s="111"/>
    </row>
    <row r="12" spans="1:20">
      <c r="A12" s="98" t="s">
        <v>294</v>
      </c>
      <c r="B12" s="99">
        <v>144</v>
      </c>
      <c r="C12" s="105">
        <v>3</v>
      </c>
      <c r="D12" s="105">
        <v>2</v>
      </c>
      <c r="E12" s="105">
        <v>6</v>
      </c>
      <c r="F12" s="105">
        <v>4</v>
      </c>
      <c r="G12" s="105">
        <v>6</v>
      </c>
      <c r="H12" s="105">
        <v>6</v>
      </c>
      <c r="I12" s="105">
        <v>18</v>
      </c>
      <c r="J12" s="105">
        <v>12</v>
      </c>
      <c r="L12" s="107">
        <v>150</v>
      </c>
      <c r="M12" s="107">
        <v>125</v>
      </c>
      <c r="N12" s="107">
        <v>125</v>
      </c>
      <c r="O12" s="107">
        <v>75</v>
      </c>
      <c r="P12" s="108">
        <f>365/12*C12*L12</f>
        <v>13687.5</v>
      </c>
      <c r="Q12" s="108">
        <f>365/12*D12*M12</f>
        <v>7604.166666666667</v>
      </c>
      <c r="R12" s="108">
        <f>365/12*E12*N12</f>
        <v>22812.5</v>
      </c>
      <c r="S12" s="108">
        <f>365/12*F12*O12</f>
        <v>9125</v>
      </c>
      <c r="T12" s="109">
        <f>SUM(P12:S12)</f>
        <v>53229.166666666672</v>
      </c>
    </row>
    <row r="13" spans="1:20">
      <c r="A13" s="98"/>
      <c r="B13" s="99"/>
      <c r="C13" s="105" t="s">
        <v>293</v>
      </c>
      <c r="D13" s="105" t="s">
        <v>293</v>
      </c>
      <c r="E13" s="105" t="s">
        <v>293</v>
      </c>
      <c r="F13" s="105" t="s">
        <v>293</v>
      </c>
      <c r="G13" s="105" t="s">
        <v>293</v>
      </c>
      <c r="H13" s="105" t="s">
        <v>293</v>
      </c>
      <c r="I13" s="105" t="s">
        <v>293</v>
      </c>
      <c r="J13" s="105" t="s">
        <v>293</v>
      </c>
      <c r="L13" s="111"/>
      <c r="M13" s="111"/>
      <c r="N13" s="111"/>
      <c r="O13" s="111"/>
      <c r="P13" s="111"/>
      <c r="Q13" s="111"/>
      <c r="R13" s="111"/>
      <c r="S13" s="111"/>
      <c r="T13" s="111"/>
    </row>
    <row r="14" spans="1:20">
      <c r="A14" s="112" t="s">
        <v>292</v>
      </c>
      <c r="B14" s="113"/>
      <c r="C14" s="114">
        <v>1</v>
      </c>
      <c r="D14" s="114"/>
      <c r="E14" s="114">
        <v>1</v>
      </c>
      <c r="F14" s="114">
        <v>1</v>
      </c>
      <c r="G14" s="114">
        <v>3</v>
      </c>
      <c r="H14" s="115"/>
      <c r="I14" s="115">
        <v>3</v>
      </c>
      <c r="J14" s="115">
        <v>3</v>
      </c>
      <c r="L14" s="115">
        <v>150</v>
      </c>
      <c r="M14" s="115"/>
      <c r="N14" s="115">
        <v>125</v>
      </c>
      <c r="O14" s="115">
        <v>75</v>
      </c>
      <c r="P14" s="108">
        <f>365/12*C14*L14</f>
        <v>4562.5</v>
      </c>
      <c r="Q14" s="108">
        <f>365/12*D14*M14</f>
        <v>0</v>
      </c>
      <c r="R14" s="108">
        <f>365/12*E14*N14</f>
        <v>3802.0833333333335</v>
      </c>
      <c r="S14" s="108">
        <f>365/12*F14*O14</f>
        <v>2281.25</v>
      </c>
      <c r="T14" s="109">
        <f>SUM(P14:S14)</f>
        <v>10645.833333333334</v>
      </c>
    </row>
    <row r="15" spans="1:20">
      <c r="C15" s="116"/>
      <c r="D15" s="117"/>
      <c r="E15" s="117"/>
      <c r="F15" s="117"/>
      <c r="G15" s="117"/>
      <c r="T15" s="118">
        <f>SUM(T8:T14)</f>
        <v>167291.66666666669</v>
      </c>
    </row>
    <row r="17" spans="1:2">
      <c r="A17" s="95" t="s">
        <v>291</v>
      </c>
      <c r="B17" s="97">
        <v>6250</v>
      </c>
    </row>
    <row r="19" spans="1:2">
      <c r="A19" s="95" t="s">
        <v>290</v>
      </c>
      <c r="B19" s="97">
        <f>2500/0.8</f>
        <v>3125</v>
      </c>
    </row>
    <row r="20" spans="1:2">
      <c r="A20" s="95" t="s">
        <v>289</v>
      </c>
      <c r="B20" s="97">
        <f>B19</f>
        <v>3125</v>
      </c>
    </row>
    <row r="21" spans="1:2">
      <c r="A21" s="95" t="s">
        <v>288</v>
      </c>
      <c r="B21" s="97">
        <v>2000</v>
      </c>
    </row>
    <row r="22" spans="1:2">
      <c r="A22" s="95" t="s">
        <v>287</v>
      </c>
      <c r="B22" s="97">
        <v>1500</v>
      </c>
    </row>
    <row r="23" spans="1:2">
      <c r="A23" s="95" t="s">
        <v>286</v>
      </c>
      <c r="B23" s="97">
        <v>1500</v>
      </c>
    </row>
    <row r="26" spans="1:2">
      <c r="A26" s="95" t="s">
        <v>285</v>
      </c>
      <c r="B26" s="97">
        <v>2000</v>
      </c>
    </row>
  </sheetData>
  <mergeCells count="34">
    <mergeCell ref="A1:F1"/>
    <mergeCell ref="A4:A5"/>
    <mergeCell ref="B4:B5"/>
    <mergeCell ref="C4:F4"/>
    <mergeCell ref="C5:F5"/>
    <mergeCell ref="G5:J5"/>
    <mergeCell ref="B6:B7"/>
    <mergeCell ref="C6:C7"/>
    <mergeCell ref="E6:E7"/>
    <mergeCell ref="F6:F7"/>
    <mergeCell ref="G6:G7"/>
    <mergeCell ref="J6:J7"/>
    <mergeCell ref="O6:O7"/>
    <mergeCell ref="L4:O5"/>
    <mergeCell ref="A12:A13"/>
    <mergeCell ref="B12:B13"/>
    <mergeCell ref="D6:D7"/>
    <mergeCell ref="L6:L7"/>
    <mergeCell ref="M6:M7"/>
    <mergeCell ref="N6:N7"/>
    <mergeCell ref="H6:H7"/>
    <mergeCell ref="I6:I7"/>
    <mergeCell ref="A8:A9"/>
    <mergeCell ref="B8:B9"/>
    <mergeCell ref="A10:A11"/>
    <mergeCell ref="B10:B11"/>
    <mergeCell ref="A6:A7"/>
    <mergeCell ref="G4:J4"/>
    <mergeCell ref="P4:T5"/>
    <mergeCell ref="P6:P7"/>
    <mergeCell ref="Q6:Q7"/>
    <mergeCell ref="R6:R7"/>
    <mergeCell ref="S6:S7"/>
    <mergeCell ref="T6:T7"/>
  </mergeCell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B11" sqref="B11"/>
    </sheetView>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zoomScale="85" zoomScaleNormal="85" workbookViewId="0">
      <pane ySplit="1" topLeftCell="A23" activePane="bottomLeft" state="frozen"/>
      <selection pane="bottomLeft" activeCell="B35" sqref="B35"/>
    </sheetView>
  </sheetViews>
  <sheetFormatPr defaultColWidth="61.5703125" defaultRowHeight="18"/>
  <cols>
    <col min="1" max="1" width="6.140625" style="3" customWidth="1"/>
    <col min="2" max="2" width="97.42578125" style="19" customWidth="1"/>
    <col min="3" max="3" width="15.42578125" style="5" customWidth="1"/>
    <col min="4" max="4" width="17.140625" style="2" customWidth="1"/>
    <col min="5" max="5" width="61.5703125" style="65"/>
    <col min="6" max="16384" width="61.5703125" style="2"/>
  </cols>
  <sheetData>
    <row r="1" spans="1:5" s="1" customFormat="1">
      <c r="A1" s="6" t="s">
        <v>0</v>
      </c>
      <c r="B1" s="14" t="s">
        <v>54</v>
      </c>
      <c r="C1" s="6" t="s">
        <v>1</v>
      </c>
      <c r="D1" s="6" t="s">
        <v>90</v>
      </c>
      <c r="E1" s="65"/>
    </row>
    <row r="2" spans="1:5" s="1" customFormat="1" ht="65.099999999999994" customHeight="1">
      <c r="A2" s="7">
        <v>1</v>
      </c>
      <c r="B2" s="15" t="s">
        <v>2</v>
      </c>
      <c r="C2" s="7">
        <v>1</v>
      </c>
      <c r="D2" s="30">
        <v>0</v>
      </c>
      <c r="E2" s="66" t="s">
        <v>91</v>
      </c>
    </row>
    <row r="3" spans="1:5" s="1" customFormat="1" ht="38.1" customHeight="1">
      <c r="A3" s="7">
        <v>2</v>
      </c>
      <c r="B3" s="15" t="s">
        <v>3</v>
      </c>
      <c r="C3" s="9">
        <v>2</v>
      </c>
      <c r="D3" s="30">
        <v>1</v>
      </c>
      <c r="E3" s="66" t="s">
        <v>92</v>
      </c>
    </row>
    <row r="4" spans="1:5" s="1" customFormat="1" ht="30.95" customHeight="1">
      <c r="A4" s="7">
        <v>3</v>
      </c>
      <c r="B4" s="16" t="s">
        <v>4</v>
      </c>
      <c r="C4" s="7">
        <v>15</v>
      </c>
      <c r="D4" s="30">
        <v>2</v>
      </c>
      <c r="E4" s="66" t="s">
        <v>93</v>
      </c>
    </row>
    <row r="5" spans="1:5" s="1" customFormat="1" ht="30.95" customHeight="1">
      <c r="A5" s="7">
        <v>4</v>
      </c>
      <c r="B5" s="17" t="s">
        <v>11</v>
      </c>
      <c r="C5" s="7">
        <v>2</v>
      </c>
      <c r="D5" s="30">
        <v>0</v>
      </c>
      <c r="E5" s="65" t="s">
        <v>134</v>
      </c>
    </row>
    <row r="6" spans="1:5" ht="30" customHeight="1">
      <c r="A6" s="7">
        <v>5</v>
      </c>
      <c r="B6" s="17" t="s">
        <v>59</v>
      </c>
      <c r="C6" s="12">
        <v>20</v>
      </c>
      <c r="D6" s="31">
        <v>10</v>
      </c>
      <c r="E6" s="65" t="s">
        <v>135</v>
      </c>
    </row>
    <row r="7" spans="1:5" ht="43.5">
      <c r="A7" s="7">
        <v>6</v>
      </c>
      <c r="B7" s="16" t="s">
        <v>5</v>
      </c>
      <c r="C7" s="7">
        <v>2</v>
      </c>
      <c r="D7" s="31">
        <v>1</v>
      </c>
      <c r="E7" s="66" t="s">
        <v>101</v>
      </c>
    </row>
    <row r="8" spans="1:5" ht="27.95" customHeight="1">
      <c r="A8" s="7">
        <v>7</v>
      </c>
      <c r="B8" s="15" t="s">
        <v>51</v>
      </c>
      <c r="C8" s="7">
        <v>2</v>
      </c>
      <c r="D8" s="31">
        <v>1</v>
      </c>
      <c r="E8" s="66" t="s">
        <v>136</v>
      </c>
    </row>
    <row r="9" spans="1:5" ht="36">
      <c r="A9" s="7">
        <v>8</v>
      </c>
      <c r="B9" s="15" t="s">
        <v>31</v>
      </c>
      <c r="C9" s="7">
        <v>10</v>
      </c>
      <c r="D9" s="31">
        <v>3</v>
      </c>
      <c r="E9" s="66" t="s">
        <v>103</v>
      </c>
    </row>
    <row r="10" spans="1:5">
      <c r="A10" s="7">
        <v>9</v>
      </c>
      <c r="B10" s="15" t="s">
        <v>32</v>
      </c>
      <c r="C10" s="7">
        <v>5</v>
      </c>
      <c r="D10" s="31">
        <v>1</v>
      </c>
      <c r="E10" s="66" t="s">
        <v>104</v>
      </c>
    </row>
    <row r="11" spans="1:5" ht="54">
      <c r="A11" s="7">
        <v>10</v>
      </c>
      <c r="B11" s="15" t="s">
        <v>33</v>
      </c>
      <c r="C11" s="9">
        <v>20</v>
      </c>
      <c r="D11" s="31">
        <v>15</v>
      </c>
      <c r="E11" s="66" t="s">
        <v>105</v>
      </c>
    </row>
    <row r="12" spans="1:5" ht="36">
      <c r="A12" s="7">
        <v>11</v>
      </c>
      <c r="B12" s="16" t="s">
        <v>34</v>
      </c>
      <c r="C12" s="9">
        <v>5</v>
      </c>
      <c r="D12" s="31">
        <v>1</v>
      </c>
      <c r="E12" s="66" t="s">
        <v>106</v>
      </c>
    </row>
    <row r="13" spans="1:5">
      <c r="A13" s="7">
        <v>12</v>
      </c>
      <c r="B13" s="16" t="s">
        <v>35</v>
      </c>
      <c r="C13" s="7">
        <v>15</v>
      </c>
      <c r="D13" s="31">
        <v>0</v>
      </c>
      <c r="E13" s="66" t="s">
        <v>107</v>
      </c>
    </row>
    <row r="14" spans="1:5" ht="29.25">
      <c r="A14" s="7">
        <v>13</v>
      </c>
      <c r="B14" s="16" t="s">
        <v>55</v>
      </c>
      <c r="C14" s="7">
        <v>3</v>
      </c>
      <c r="D14" s="31">
        <v>2</v>
      </c>
      <c r="E14" s="66" t="s">
        <v>108</v>
      </c>
    </row>
    <row r="15" spans="1:5" ht="54">
      <c r="A15" s="7">
        <v>14</v>
      </c>
      <c r="B15" s="15" t="s">
        <v>37</v>
      </c>
      <c r="C15" s="7">
        <v>2</v>
      </c>
      <c r="D15" s="31">
        <v>1</v>
      </c>
      <c r="E15" s="66" t="s">
        <v>109</v>
      </c>
    </row>
    <row r="16" spans="1:5">
      <c r="A16" s="7">
        <v>15</v>
      </c>
      <c r="B16" s="16" t="s">
        <v>6</v>
      </c>
      <c r="C16" s="7">
        <v>6</v>
      </c>
      <c r="D16" s="31">
        <v>2</v>
      </c>
      <c r="E16" s="66" t="s">
        <v>110</v>
      </c>
    </row>
    <row r="17" spans="1:5">
      <c r="A17" s="7">
        <v>16</v>
      </c>
      <c r="B17" s="16" t="s">
        <v>7</v>
      </c>
      <c r="C17" s="7">
        <v>1</v>
      </c>
      <c r="D17" s="31">
        <v>1</v>
      </c>
      <c r="E17" s="66" t="s">
        <v>111</v>
      </c>
    </row>
    <row r="18" spans="1:5">
      <c r="A18" s="7">
        <v>17</v>
      </c>
      <c r="B18" s="16" t="s">
        <v>38</v>
      </c>
      <c r="C18" s="7">
        <v>1</v>
      </c>
      <c r="D18" s="31">
        <v>1</v>
      </c>
      <c r="E18" s="66" t="s">
        <v>112</v>
      </c>
    </row>
    <row r="19" spans="1:5">
      <c r="A19" s="7">
        <v>18</v>
      </c>
      <c r="B19" s="16" t="s">
        <v>8</v>
      </c>
      <c r="C19" s="7">
        <v>1</v>
      </c>
      <c r="D19" s="31">
        <v>1</v>
      </c>
      <c r="E19" s="66" t="s">
        <v>113</v>
      </c>
    </row>
    <row r="20" spans="1:5">
      <c r="A20" s="7">
        <v>19</v>
      </c>
      <c r="B20" s="16" t="s">
        <v>39</v>
      </c>
      <c r="C20" s="7">
        <v>5</v>
      </c>
      <c r="D20" s="31">
        <v>2</v>
      </c>
      <c r="E20" s="66" t="s">
        <v>114</v>
      </c>
    </row>
    <row r="21" spans="1:5">
      <c r="A21" s="7">
        <v>20</v>
      </c>
      <c r="B21" s="16" t="s">
        <v>40</v>
      </c>
      <c r="C21" s="7">
        <v>40</v>
      </c>
      <c r="D21" s="31">
        <v>15</v>
      </c>
      <c r="E21" s="66" t="s">
        <v>115</v>
      </c>
    </row>
    <row r="22" spans="1:5" ht="36">
      <c r="A22" s="7">
        <v>21</v>
      </c>
      <c r="B22" s="16" t="s">
        <v>41</v>
      </c>
      <c r="C22" s="7">
        <v>1</v>
      </c>
      <c r="D22" s="31">
        <v>1</v>
      </c>
      <c r="E22" s="66" t="s">
        <v>140</v>
      </c>
    </row>
    <row r="23" spans="1:5">
      <c r="A23" s="7">
        <v>25</v>
      </c>
      <c r="B23" s="16" t="s">
        <v>43</v>
      </c>
      <c r="C23" s="7">
        <v>5</v>
      </c>
      <c r="D23" s="31">
        <v>5</v>
      </c>
      <c r="E23" s="66" t="s">
        <v>119</v>
      </c>
    </row>
    <row r="24" spans="1:5">
      <c r="A24" s="7">
        <v>26</v>
      </c>
      <c r="B24" s="16" t="s">
        <v>44</v>
      </c>
      <c r="C24" s="7">
        <v>2</v>
      </c>
      <c r="D24" s="31">
        <v>2</v>
      </c>
      <c r="E24" s="66" t="s">
        <v>120</v>
      </c>
    </row>
    <row r="25" spans="1:5" ht="35.1" customHeight="1">
      <c r="A25" s="7">
        <v>27</v>
      </c>
      <c r="B25" s="16" t="s">
        <v>45</v>
      </c>
      <c r="C25" s="7">
        <v>5</v>
      </c>
      <c r="D25" s="31">
        <v>2</v>
      </c>
      <c r="E25" s="66" t="s">
        <v>121</v>
      </c>
    </row>
    <row r="26" spans="1:5" ht="24" customHeight="1">
      <c r="A26" s="7">
        <v>28</v>
      </c>
      <c r="B26" s="16" t="s">
        <v>46</v>
      </c>
      <c r="C26" s="7">
        <v>5</v>
      </c>
      <c r="D26" s="31">
        <v>1</v>
      </c>
      <c r="E26" s="66" t="s">
        <v>122</v>
      </c>
    </row>
    <row r="27" spans="1:5" ht="21.95" customHeight="1">
      <c r="A27" s="7">
        <v>29</v>
      </c>
      <c r="B27" s="18" t="s">
        <v>47</v>
      </c>
      <c r="C27" s="13">
        <v>5</v>
      </c>
      <c r="D27" s="31">
        <v>3</v>
      </c>
      <c r="E27" s="66" t="s">
        <v>123</v>
      </c>
    </row>
    <row r="28" spans="1:5" ht="39.950000000000003" customHeight="1">
      <c r="A28" s="7">
        <v>30</v>
      </c>
      <c r="B28" s="15" t="s">
        <v>52</v>
      </c>
      <c r="C28" s="7">
        <v>1</v>
      </c>
      <c r="D28" s="31">
        <v>1</v>
      </c>
      <c r="E28" s="66" t="s">
        <v>137</v>
      </c>
    </row>
    <row r="29" spans="1:5" ht="72">
      <c r="A29" s="7">
        <v>31</v>
      </c>
      <c r="B29" s="23" t="s">
        <v>58</v>
      </c>
      <c r="C29" s="7">
        <v>30</v>
      </c>
      <c r="D29" s="31">
        <v>15</v>
      </c>
      <c r="E29" s="66" t="s">
        <v>142</v>
      </c>
    </row>
    <row r="30" spans="1:5">
      <c r="A30" s="27">
        <v>32</v>
      </c>
      <c r="B30" s="15" t="s">
        <v>81</v>
      </c>
      <c r="C30" s="7">
        <v>50</v>
      </c>
      <c r="D30" s="31">
        <v>12</v>
      </c>
      <c r="E30" s="32" t="s">
        <v>138</v>
      </c>
    </row>
    <row r="31" spans="1:5" ht="36">
      <c r="A31" s="7">
        <v>33</v>
      </c>
      <c r="B31" s="15" t="s">
        <v>48</v>
      </c>
      <c r="C31" s="7">
        <v>1</v>
      </c>
      <c r="D31" s="31">
        <v>0</v>
      </c>
      <c r="E31" s="66" t="s">
        <v>124</v>
      </c>
    </row>
    <row r="32" spans="1:5">
      <c r="A32" s="27">
        <v>34</v>
      </c>
      <c r="B32" s="8" t="s">
        <v>15</v>
      </c>
      <c r="C32" s="9">
        <v>5</v>
      </c>
      <c r="D32" s="31">
        <v>2</v>
      </c>
      <c r="E32" s="66" t="s">
        <v>132</v>
      </c>
    </row>
  </sheetData>
  <autoFilter ref="A1:C28"/>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80" zoomScaleNormal="80" workbookViewId="0">
      <pane ySplit="1" topLeftCell="A8" activePane="bottomLeft" state="frozen"/>
      <selection pane="bottomLeft" activeCell="E1" sqref="E1:E1048576"/>
    </sheetView>
  </sheetViews>
  <sheetFormatPr defaultColWidth="61.5703125" defaultRowHeight="15.75"/>
  <cols>
    <col min="1" max="1" width="6.140625" style="3" customWidth="1"/>
    <col min="2" max="2" width="97.42578125" style="4" customWidth="1"/>
    <col min="3" max="3" width="15.42578125" style="5" customWidth="1"/>
    <col min="4" max="4" width="18.85546875" style="2" customWidth="1"/>
    <col min="5" max="5" width="61.5703125" style="65"/>
    <col min="6" max="16384" width="61.5703125" style="2"/>
  </cols>
  <sheetData>
    <row r="1" spans="1:5" s="1" customFormat="1" ht="18">
      <c r="A1" s="6" t="s">
        <v>0</v>
      </c>
      <c r="B1" s="14" t="s">
        <v>54</v>
      </c>
      <c r="C1" s="6" t="s">
        <v>1</v>
      </c>
      <c r="D1" s="6" t="s">
        <v>90</v>
      </c>
      <c r="E1" s="51"/>
    </row>
    <row r="2" spans="1:5" s="1" customFormat="1" ht="119.1" customHeight="1">
      <c r="A2" s="7">
        <v>1</v>
      </c>
      <c r="B2" s="8" t="s">
        <v>12</v>
      </c>
      <c r="C2" s="7">
        <v>2</v>
      </c>
      <c r="D2" s="30">
        <v>1</v>
      </c>
      <c r="E2" s="51" t="s">
        <v>141</v>
      </c>
    </row>
    <row r="3" spans="1:5" s="1" customFormat="1" ht="108.95" customHeight="1">
      <c r="A3" s="7"/>
      <c r="B3" s="8" t="s">
        <v>13</v>
      </c>
      <c r="C3" s="9">
        <v>2</v>
      </c>
      <c r="D3" s="30">
        <v>1</v>
      </c>
      <c r="E3" s="51" t="s">
        <v>143</v>
      </c>
    </row>
    <row r="4" spans="1:5" s="1" customFormat="1" ht="108.95" customHeight="1">
      <c r="A4" s="7">
        <v>2</v>
      </c>
      <c r="B4" s="15" t="s">
        <v>56</v>
      </c>
      <c r="C4" s="9">
        <v>1</v>
      </c>
      <c r="D4" s="30"/>
      <c r="E4" s="51" t="s">
        <v>144</v>
      </c>
    </row>
    <row r="5" spans="1:5" s="1" customFormat="1" ht="69.95" customHeight="1">
      <c r="A5" s="7">
        <v>3</v>
      </c>
      <c r="B5" s="10" t="s">
        <v>14</v>
      </c>
      <c r="C5" s="7">
        <v>1</v>
      </c>
      <c r="D5" s="7">
        <v>1</v>
      </c>
      <c r="E5" s="51" t="s">
        <v>145</v>
      </c>
    </row>
    <row r="6" spans="1:5" ht="45">
      <c r="A6" s="7">
        <v>6</v>
      </c>
      <c r="B6" s="10" t="s">
        <v>5</v>
      </c>
      <c r="C6" s="7">
        <v>1</v>
      </c>
      <c r="D6" s="7">
        <v>1</v>
      </c>
      <c r="E6" s="54" t="s">
        <v>101</v>
      </c>
    </row>
    <row r="7" spans="1:5" ht="18">
      <c r="A7" s="7">
        <v>9</v>
      </c>
      <c r="B7" s="15" t="s">
        <v>32</v>
      </c>
      <c r="C7" s="7">
        <v>1</v>
      </c>
      <c r="D7" s="7">
        <v>1</v>
      </c>
      <c r="E7" s="54" t="s">
        <v>104</v>
      </c>
    </row>
    <row r="8" spans="1:5" ht="60">
      <c r="A8" s="7">
        <v>10</v>
      </c>
      <c r="B8" s="15" t="s">
        <v>33</v>
      </c>
      <c r="C8" s="9">
        <v>4</v>
      </c>
      <c r="D8" s="31">
        <v>4</v>
      </c>
      <c r="E8" s="54" t="s">
        <v>105</v>
      </c>
    </row>
    <row r="9" spans="1:5" ht="36">
      <c r="A9" s="7">
        <v>11</v>
      </c>
      <c r="B9" s="16" t="s">
        <v>34</v>
      </c>
      <c r="C9" s="9">
        <v>1</v>
      </c>
      <c r="D9" s="31">
        <v>1</v>
      </c>
      <c r="E9" s="54" t="s">
        <v>106</v>
      </c>
    </row>
    <row r="10" spans="1:5" ht="18">
      <c r="A10" s="7">
        <v>12</v>
      </c>
      <c r="B10" s="16" t="s">
        <v>35</v>
      </c>
      <c r="C10" s="7">
        <v>2</v>
      </c>
      <c r="D10" s="31">
        <v>1</v>
      </c>
      <c r="E10" s="54" t="s">
        <v>107</v>
      </c>
    </row>
    <row r="11" spans="1:5" ht="30">
      <c r="A11" s="7">
        <v>13</v>
      </c>
      <c r="B11" s="16" t="s">
        <v>36</v>
      </c>
      <c r="C11" s="7">
        <v>2</v>
      </c>
      <c r="D11" s="31">
        <v>1</v>
      </c>
      <c r="E11" s="54" t="s">
        <v>108</v>
      </c>
    </row>
    <row r="12" spans="1:5" ht="54">
      <c r="A12" s="7">
        <v>15</v>
      </c>
      <c r="B12" s="15" t="s">
        <v>37</v>
      </c>
      <c r="C12" s="7">
        <v>1</v>
      </c>
      <c r="D12" s="31">
        <v>0</v>
      </c>
      <c r="E12" s="54" t="s">
        <v>109</v>
      </c>
    </row>
    <row r="13" spans="1:5" ht="18">
      <c r="A13" s="7">
        <v>16</v>
      </c>
      <c r="B13" s="16" t="s">
        <v>6</v>
      </c>
      <c r="C13" s="7">
        <v>1</v>
      </c>
      <c r="D13" s="31">
        <v>1</v>
      </c>
      <c r="E13" s="54" t="s">
        <v>110</v>
      </c>
    </row>
    <row r="14" spans="1:5" ht="18">
      <c r="A14" s="7">
        <v>17</v>
      </c>
      <c r="B14" s="16" t="s">
        <v>38</v>
      </c>
      <c r="C14" s="7">
        <v>1</v>
      </c>
      <c r="D14" s="31">
        <v>1</v>
      </c>
      <c r="E14" s="54" t="s">
        <v>112</v>
      </c>
    </row>
    <row r="15" spans="1:5" ht="36">
      <c r="A15" s="7">
        <v>21</v>
      </c>
      <c r="B15" s="16" t="s">
        <v>41</v>
      </c>
      <c r="C15" s="7">
        <v>1</v>
      </c>
      <c r="D15" s="31">
        <v>0</v>
      </c>
      <c r="E15" s="54" t="s">
        <v>139</v>
      </c>
    </row>
    <row r="16" spans="1:5" ht="30">
      <c r="A16" s="7">
        <v>22</v>
      </c>
      <c r="B16" s="16" t="s">
        <v>9</v>
      </c>
      <c r="C16" s="7">
        <v>1</v>
      </c>
      <c r="D16" s="31">
        <v>1</v>
      </c>
      <c r="E16" s="54" t="s">
        <v>117</v>
      </c>
    </row>
    <row r="17" spans="1:5" ht="30">
      <c r="A17" s="7">
        <v>23</v>
      </c>
      <c r="B17" s="16" t="s">
        <v>10</v>
      </c>
      <c r="C17" s="7">
        <v>1</v>
      </c>
      <c r="D17" s="31">
        <v>1</v>
      </c>
      <c r="E17" s="54" t="s">
        <v>116</v>
      </c>
    </row>
    <row r="18" spans="1:5" ht="36">
      <c r="A18" s="7">
        <v>24</v>
      </c>
      <c r="B18" s="16" t="s">
        <v>42</v>
      </c>
      <c r="C18" s="7">
        <v>1</v>
      </c>
      <c r="D18" s="31">
        <v>1</v>
      </c>
      <c r="E18" s="54" t="s">
        <v>118</v>
      </c>
    </row>
    <row r="19" spans="1:5" ht="18">
      <c r="A19" s="7">
        <v>25</v>
      </c>
      <c r="B19" s="16" t="s">
        <v>43</v>
      </c>
      <c r="C19" s="7">
        <v>2</v>
      </c>
      <c r="D19" s="31">
        <v>2</v>
      </c>
      <c r="E19" s="54" t="s">
        <v>119</v>
      </c>
    </row>
    <row r="20" spans="1:5" ht="18">
      <c r="A20" s="7">
        <v>26</v>
      </c>
      <c r="B20" s="16" t="s">
        <v>44</v>
      </c>
      <c r="C20" s="7">
        <v>1</v>
      </c>
      <c r="D20" s="31">
        <v>1</v>
      </c>
      <c r="E20" s="54" t="s">
        <v>120</v>
      </c>
    </row>
    <row r="21" spans="1:5" ht="36">
      <c r="A21" s="7">
        <v>26</v>
      </c>
      <c r="B21" s="16" t="s">
        <v>57</v>
      </c>
      <c r="C21" s="7">
        <v>1</v>
      </c>
      <c r="D21" s="31">
        <v>1</v>
      </c>
      <c r="E21" s="66" t="s">
        <v>146</v>
      </c>
    </row>
    <row r="22" spans="1:5">
      <c r="A22" s="7">
        <v>26</v>
      </c>
      <c r="B22" s="28" t="s">
        <v>85</v>
      </c>
      <c r="C22" s="7">
        <v>2</v>
      </c>
      <c r="D22" s="31">
        <v>1</v>
      </c>
      <c r="E22" s="66" t="s">
        <v>147</v>
      </c>
    </row>
    <row r="23" spans="1:5">
      <c r="A23" s="27"/>
      <c r="B23" s="28" t="s">
        <v>86</v>
      </c>
      <c r="C23" s="7">
        <v>2</v>
      </c>
      <c r="D23" s="31">
        <v>1</v>
      </c>
      <c r="E23" s="66" t="s">
        <v>148</v>
      </c>
    </row>
  </sheetData>
  <autoFilter ref="A1:C21"/>
  <pageMargins left="0.25" right="0.25" top="0.75" bottom="0.75" header="0.3" footer="0.3"/>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80" zoomScaleNormal="80" workbookViewId="0">
      <pane ySplit="1" topLeftCell="A2" activePane="bottomLeft" state="frozen"/>
      <selection pane="bottomLeft" activeCell="E2" sqref="E2"/>
    </sheetView>
  </sheetViews>
  <sheetFormatPr defaultColWidth="61.5703125" defaultRowHeight="15.75"/>
  <cols>
    <col min="1" max="1" width="6.140625" style="3" customWidth="1"/>
    <col min="2" max="2" width="97.42578125" style="4" customWidth="1"/>
    <col min="3" max="3" width="15.42578125" style="5" customWidth="1"/>
    <col min="4" max="4" width="17.42578125" style="2" customWidth="1"/>
    <col min="5" max="5" width="61.5703125" style="65"/>
    <col min="6" max="16384" width="61.5703125" style="2"/>
  </cols>
  <sheetData>
    <row r="1" spans="1:5" s="1" customFormat="1" ht="18">
      <c r="A1" s="6" t="s">
        <v>0</v>
      </c>
      <c r="B1" s="14" t="s">
        <v>54</v>
      </c>
      <c r="C1" s="6" t="s">
        <v>1</v>
      </c>
      <c r="D1" s="6" t="s">
        <v>90</v>
      </c>
      <c r="E1" s="65"/>
    </row>
    <row r="2" spans="1:5" s="1" customFormat="1" ht="111" customHeight="1">
      <c r="A2" s="7">
        <v>1</v>
      </c>
      <c r="B2" s="8" t="s">
        <v>16</v>
      </c>
      <c r="C2" s="7">
        <v>1</v>
      </c>
      <c r="D2" s="30">
        <v>1</v>
      </c>
      <c r="E2" s="65" t="s">
        <v>149</v>
      </c>
    </row>
    <row r="3" spans="1:5" s="1" customFormat="1" ht="126" customHeight="1">
      <c r="A3" s="7">
        <v>2</v>
      </c>
      <c r="B3" s="8" t="s">
        <v>17</v>
      </c>
      <c r="C3" s="9">
        <v>1</v>
      </c>
      <c r="D3" s="30">
        <v>0</v>
      </c>
      <c r="E3" s="65"/>
    </row>
    <row r="4" spans="1:5" s="1" customFormat="1" ht="114" customHeight="1">
      <c r="A4" s="7">
        <v>3</v>
      </c>
      <c r="B4" s="10" t="s">
        <v>49</v>
      </c>
      <c r="C4" s="7">
        <v>1</v>
      </c>
      <c r="D4" s="30">
        <v>1</v>
      </c>
      <c r="E4" s="65"/>
    </row>
    <row r="5" spans="1:5" s="1" customFormat="1" ht="108.75" customHeight="1">
      <c r="A5" s="7">
        <v>4</v>
      </c>
      <c r="B5" s="11" t="s">
        <v>18</v>
      </c>
      <c r="C5" s="7">
        <v>1</v>
      </c>
      <c r="D5" s="30">
        <v>1</v>
      </c>
      <c r="E5" s="65"/>
    </row>
  </sheetData>
  <autoFilter ref="A1:C5"/>
  <pageMargins left="0.25" right="0.25"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85" zoomScaleNormal="85" workbookViewId="0">
      <selection activeCell="E1" sqref="E1:E1048576"/>
    </sheetView>
  </sheetViews>
  <sheetFormatPr defaultColWidth="9.140625" defaultRowHeight="15"/>
  <cols>
    <col min="1" max="1" width="9.140625" style="33"/>
    <col min="2" max="2" width="59.85546875" style="33" customWidth="1"/>
    <col min="3" max="3" width="16.28515625" style="33" customWidth="1"/>
    <col min="4" max="4" width="17.140625" style="33" customWidth="1"/>
    <col min="5" max="5" width="55" style="68" customWidth="1"/>
    <col min="6" max="16384" width="9.140625" style="33"/>
  </cols>
  <sheetData>
    <row r="1" spans="1:6" ht="36">
      <c r="A1" s="14" t="s">
        <v>0</v>
      </c>
      <c r="B1" s="14" t="s">
        <v>54</v>
      </c>
      <c r="C1" s="14" t="s">
        <v>165</v>
      </c>
      <c r="D1" s="14" t="s">
        <v>166</v>
      </c>
      <c r="E1" s="67"/>
    </row>
    <row r="2" spans="1:6" ht="96" customHeight="1">
      <c r="A2" s="21">
        <v>1</v>
      </c>
      <c r="B2" s="15" t="s">
        <v>62</v>
      </c>
      <c r="C2" s="21">
        <v>1</v>
      </c>
      <c r="D2" s="21">
        <v>1</v>
      </c>
      <c r="E2" s="67" t="s">
        <v>150</v>
      </c>
    </row>
    <row r="3" spans="1:6" ht="54">
      <c r="A3" s="21">
        <v>2</v>
      </c>
      <c r="B3" s="15" t="s">
        <v>61</v>
      </c>
      <c r="C3" s="21">
        <v>1</v>
      </c>
      <c r="D3" s="21">
        <v>1</v>
      </c>
      <c r="E3" s="67" t="s">
        <v>151</v>
      </c>
    </row>
    <row r="4" spans="1:6" ht="36">
      <c r="A4" s="21">
        <v>3</v>
      </c>
      <c r="B4" s="16" t="s">
        <v>60</v>
      </c>
      <c r="C4" s="21">
        <v>1</v>
      </c>
      <c r="D4" s="21">
        <v>1</v>
      </c>
      <c r="E4" s="67" t="s">
        <v>152</v>
      </c>
    </row>
    <row r="5" spans="1:6" ht="18">
      <c r="A5" s="21">
        <v>4</v>
      </c>
      <c r="B5" s="17" t="s">
        <v>63</v>
      </c>
      <c r="C5" s="21">
        <v>1</v>
      </c>
      <c r="D5" s="21">
        <v>1</v>
      </c>
      <c r="E5" s="67" t="s">
        <v>153</v>
      </c>
    </row>
    <row r="6" spans="1:6" ht="18">
      <c r="A6" s="21">
        <v>5</v>
      </c>
      <c r="B6" s="17" t="s">
        <v>64</v>
      </c>
      <c r="C6" s="22">
        <v>1</v>
      </c>
      <c r="D6" s="22">
        <v>1</v>
      </c>
      <c r="E6" s="67" t="s">
        <v>154</v>
      </c>
    </row>
    <row r="7" spans="1:6" ht="18">
      <c r="A7" s="21">
        <v>6</v>
      </c>
      <c r="B7" s="17" t="s">
        <v>69</v>
      </c>
      <c r="C7" s="22">
        <v>1</v>
      </c>
      <c r="D7" s="22">
        <v>1</v>
      </c>
      <c r="E7" s="67" t="s">
        <v>155</v>
      </c>
    </row>
    <row r="8" spans="1:6" ht="18">
      <c r="A8" s="21">
        <v>7</v>
      </c>
      <c r="B8" s="17" t="s">
        <v>70</v>
      </c>
      <c r="C8" s="22">
        <v>1</v>
      </c>
      <c r="D8" s="22">
        <v>1</v>
      </c>
      <c r="E8" s="67" t="s">
        <v>156</v>
      </c>
    </row>
    <row r="9" spans="1:6" ht="36">
      <c r="A9" s="21">
        <v>8</v>
      </c>
      <c r="B9" s="17" t="s">
        <v>71</v>
      </c>
      <c r="C9" s="22">
        <v>1</v>
      </c>
      <c r="D9" s="22">
        <v>1</v>
      </c>
      <c r="E9" s="67" t="s">
        <v>157</v>
      </c>
    </row>
    <row r="10" spans="1:6" ht="18">
      <c r="A10" s="21">
        <v>9</v>
      </c>
      <c r="B10" s="17" t="s">
        <v>72</v>
      </c>
      <c r="C10" s="22">
        <v>1</v>
      </c>
      <c r="D10" s="22">
        <v>1</v>
      </c>
      <c r="E10" s="67" t="s">
        <v>158</v>
      </c>
    </row>
    <row r="11" spans="1:6" ht="18">
      <c r="A11" s="21">
        <v>10</v>
      </c>
      <c r="B11" s="17" t="s">
        <v>73</v>
      </c>
      <c r="C11" s="22">
        <v>1</v>
      </c>
      <c r="D11" s="22">
        <v>1</v>
      </c>
      <c r="E11" s="67" t="s">
        <v>159</v>
      </c>
    </row>
    <row r="12" spans="1:6" ht="18">
      <c r="A12" s="21">
        <v>11</v>
      </c>
      <c r="B12" s="16" t="s">
        <v>65</v>
      </c>
      <c r="C12" s="21">
        <v>1</v>
      </c>
      <c r="D12" s="21">
        <v>1</v>
      </c>
      <c r="E12" s="67" t="s">
        <v>160</v>
      </c>
    </row>
    <row r="13" spans="1:6" ht="18">
      <c r="A13" s="21">
        <v>12</v>
      </c>
      <c r="B13" s="15" t="s">
        <v>66</v>
      </c>
      <c r="C13" s="21">
        <v>3</v>
      </c>
      <c r="D13" s="21">
        <v>3</v>
      </c>
      <c r="E13" s="67" t="s">
        <v>162</v>
      </c>
      <c r="F13" s="33" t="s">
        <v>161</v>
      </c>
    </row>
    <row r="14" spans="1:6" ht="18">
      <c r="A14" s="21">
        <v>13</v>
      </c>
      <c r="B14" s="15" t="s">
        <v>67</v>
      </c>
      <c r="C14" s="21">
        <v>1</v>
      </c>
      <c r="D14" s="21">
        <v>1</v>
      </c>
      <c r="E14" s="67" t="s">
        <v>163</v>
      </c>
    </row>
    <row r="15" spans="1:6" ht="18">
      <c r="A15" s="21">
        <v>14</v>
      </c>
      <c r="B15" s="15" t="s">
        <v>68</v>
      </c>
      <c r="C15" s="21">
        <v>1</v>
      </c>
      <c r="D15" s="21">
        <v>1</v>
      </c>
      <c r="E15" s="67" t="s">
        <v>164</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Normal="100" workbookViewId="0">
      <pane ySplit="1" topLeftCell="A5" activePane="bottomLeft" state="frozen"/>
      <selection pane="bottomLeft" activeCell="B1" sqref="B1:B1048576"/>
    </sheetView>
  </sheetViews>
  <sheetFormatPr defaultColWidth="61.5703125" defaultRowHeight="15"/>
  <cols>
    <col min="1" max="1" width="6.140625" style="3" customWidth="1"/>
    <col min="2" max="2" width="97.42578125" style="76" customWidth="1"/>
    <col min="3" max="3" width="15.42578125" style="5" customWidth="1"/>
    <col min="4" max="4" width="17.5703125" style="2" customWidth="1"/>
    <col min="5" max="16384" width="61.5703125" style="2"/>
  </cols>
  <sheetData>
    <row r="1" spans="1:4" s="1" customFormat="1">
      <c r="A1" s="6" t="s">
        <v>0</v>
      </c>
      <c r="B1" s="71" t="s">
        <v>184</v>
      </c>
      <c r="C1" s="6" t="s">
        <v>183</v>
      </c>
      <c r="D1" s="6" t="s">
        <v>182</v>
      </c>
    </row>
    <row r="2" spans="1:4" s="1" customFormat="1" ht="37.5" customHeight="1">
      <c r="A2" s="7">
        <v>1</v>
      </c>
      <c r="B2" s="72" t="s">
        <v>181</v>
      </c>
      <c r="C2" s="7">
        <v>144</v>
      </c>
      <c r="D2" s="30">
        <v>72</v>
      </c>
    </row>
    <row r="3" spans="1:4" s="1" customFormat="1" ht="33.950000000000003" customHeight="1">
      <c r="A3" s="7">
        <v>2</v>
      </c>
      <c r="B3" s="72" t="s">
        <v>132</v>
      </c>
      <c r="C3" s="9">
        <v>10</v>
      </c>
      <c r="D3" s="30">
        <v>4</v>
      </c>
    </row>
    <row r="4" spans="1:4" s="1" customFormat="1" ht="24.95" customHeight="1">
      <c r="A4" s="7">
        <v>2</v>
      </c>
      <c r="B4" s="72" t="s">
        <v>180</v>
      </c>
      <c r="C4" s="9">
        <v>144</v>
      </c>
      <c r="D4" s="30">
        <v>72</v>
      </c>
    </row>
    <row r="5" spans="1:4" s="1" customFormat="1" ht="30.95" customHeight="1">
      <c r="A5" s="7">
        <v>3</v>
      </c>
      <c r="B5" s="73" t="s">
        <v>179</v>
      </c>
      <c r="C5" s="7">
        <v>60</v>
      </c>
      <c r="D5" s="30">
        <v>72</v>
      </c>
    </row>
    <row r="6" spans="1:4">
      <c r="A6" s="7">
        <v>6</v>
      </c>
      <c r="B6" s="73" t="s">
        <v>178</v>
      </c>
      <c r="C6" s="7">
        <v>2</v>
      </c>
      <c r="D6" s="31">
        <v>2</v>
      </c>
    </row>
    <row r="7" spans="1:4">
      <c r="A7" s="7">
        <v>9</v>
      </c>
      <c r="B7" s="74" t="s">
        <v>177</v>
      </c>
      <c r="C7" s="7">
        <v>2</v>
      </c>
      <c r="D7" s="31">
        <v>2</v>
      </c>
    </row>
    <row r="8" spans="1:4" ht="38.25">
      <c r="A8" s="7">
        <v>10</v>
      </c>
      <c r="B8" s="72" t="s">
        <v>176</v>
      </c>
      <c r="C8" s="9">
        <v>4</v>
      </c>
      <c r="D8" s="31">
        <v>2</v>
      </c>
    </row>
    <row r="9" spans="1:4">
      <c r="A9" s="7">
        <v>11</v>
      </c>
      <c r="B9" s="73" t="s">
        <v>175</v>
      </c>
      <c r="C9" s="7">
        <v>30</v>
      </c>
      <c r="D9" s="31">
        <v>20</v>
      </c>
    </row>
    <row r="10" spans="1:4">
      <c r="A10" s="7">
        <v>12</v>
      </c>
      <c r="B10" s="73" t="s">
        <v>174</v>
      </c>
      <c r="C10" s="7">
        <v>10</v>
      </c>
      <c r="D10" s="31">
        <v>2</v>
      </c>
    </row>
    <row r="11" spans="1:4" ht="89.25">
      <c r="A11" s="7">
        <v>13</v>
      </c>
      <c r="B11" s="60" t="s">
        <v>173</v>
      </c>
      <c r="C11" s="7">
        <v>144</v>
      </c>
      <c r="D11" s="31">
        <v>72</v>
      </c>
    </row>
    <row r="12" spans="1:4">
      <c r="A12" s="7">
        <v>14</v>
      </c>
      <c r="B12" s="72" t="s">
        <v>172</v>
      </c>
      <c r="C12" s="7">
        <v>72</v>
      </c>
      <c r="D12" s="31">
        <v>50</v>
      </c>
    </row>
    <row r="13" spans="1:4">
      <c r="A13" s="7">
        <v>15</v>
      </c>
      <c r="B13" s="73" t="s">
        <v>171</v>
      </c>
      <c r="C13" s="7">
        <v>1</v>
      </c>
      <c r="D13" s="31">
        <v>1</v>
      </c>
    </row>
    <row r="14" spans="1:4">
      <c r="A14" s="7">
        <v>16</v>
      </c>
      <c r="B14" s="73" t="s">
        <v>170</v>
      </c>
      <c r="C14" s="7">
        <v>1</v>
      </c>
      <c r="D14" s="31">
        <v>1</v>
      </c>
    </row>
    <row r="15" spans="1:4" ht="25.5">
      <c r="A15" s="7">
        <v>17</v>
      </c>
      <c r="B15" s="75" t="s">
        <v>169</v>
      </c>
      <c r="C15" s="7">
        <v>2</v>
      </c>
      <c r="D15" s="31">
        <v>2</v>
      </c>
    </row>
    <row r="16" spans="1:4" ht="25.5">
      <c r="A16" s="7">
        <v>18</v>
      </c>
      <c r="B16" s="73" t="s">
        <v>168</v>
      </c>
      <c r="C16" s="9">
        <v>2</v>
      </c>
      <c r="D16" s="31">
        <v>2</v>
      </c>
    </row>
    <row r="17" spans="1:4">
      <c r="A17" s="7">
        <v>19</v>
      </c>
      <c r="B17" s="73" t="s">
        <v>167</v>
      </c>
      <c r="C17" s="7">
        <v>72</v>
      </c>
      <c r="D17" s="31">
        <v>72</v>
      </c>
    </row>
    <row r="18" spans="1:4">
      <c r="A18" s="7"/>
      <c r="B18" s="73"/>
      <c r="C18" s="7"/>
    </row>
    <row r="19" spans="1:4">
      <c r="A19" s="7"/>
      <c r="B19" s="73"/>
      <c r="C19" s="7"/>
    </row>
    <row r="20" spans="1:4">
      <c r="A20" s="7"/>
      <c r="B20" s="73"/>
      <c r="C20" s="7"/>
    </row>
    <row r="21" spans="1:4">
      <c r="A21" s="7"/>
      <c r="B21" s="73"/>
      <c r="C21" s="7"/>
    </row>
  </sheetData>
  <autoFilter ref="A1:C21"/>
  <pageMargins left="0.25" right="0.25" top="0.75" bottom="0.75" header="0.3" footer="0.3"/>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Normal="100" workbookViewId="0">
      <pane ySplit="1" topLeftCell="A2" activePane="bottomLeft" state="frozen"/>
      <selection activeCell="B11" sqref="B11"/>
      <selection pane="bottomLeft" activeCell="B1" sqref="B1:D1048576"/>
    </sheetView>
  </sheetViews>
  <sheetFormatPr defaultColWidth="61.5703125" defaultRowHeight="15"/>
  <cols>
    <col min="1" max="1" width="6.140625" style="26" customWidth="1"/>
    <col min="2" max="2" width="97.42578125" style="76" customWidth="1"/>
    <col min="3" max="3" width="15.42578125" style="81" customWidth="1"/>
    <col min="4" max="4" width="19.5703125" style="82" customWidth="1"/>
    <col min="5" max="16384" width="61.5703125" style="25"/>
  </cols>
  <sheetData>
    <row r="1" spans="1:4" s="24" customFormat="1">
      <c r="A1" s="20" t="s">
        <v>0</v>
      </c>
      <c r="B1" s="71" t="s">
        <v>196</v>
      </c>
      <c r="C1" s="71" t="s">
        <v>183</v>
      </c>
      <c r="D1" s="71" t="s">
        <v>195</v>
      </c>
    </row>
    <row r="2" spans="1:4" s="24" customFormat="1" ht="68.099999999999994" customHeight="1">
      <c r="A2" s="21">
        <v>1</v>
      </c>
      <c r="B2" s="72" t="s">
        <v>194</v>
      </c>
      <c r="C2" s="77">
        <v>2</v>
      </c>
      <c r="D2" s="78">
        <v>1</v>
      </c>
    </row>
    <row r="3" spans="1:4" s="24" customFormat="1" ht="48.95" customHeight="1">
      <c r="A3" s="21">
        <v>2</v>
      </c>
      <c r="B3" s="72" t="s">
        <v>193</v>
      </c>
      <c r="C3" s="77">
        <v>1</v>
      </c>
      <c r="D3" s="78">
        <v>0</v>
      </c>
    </row>
    <row r="4" spans="1:4" s="24" customFormat="1" ht="83.1" customHeight="1">
      <c r="A4" s="21">
        <v>3</v>
      </c>
      <c r="B4" s="72" t="s">
        <v>192</v>
      </c>
      <c r="C4" s="77">
        <v>2</v>
      </c>
      <c r="D4" s="78">
        <v>1</v>
      </c>
    </row>
    <row r="5" spans="1:4" s="24" customFormat="1" ht="30.95" customHeight="1">
      <c r="A5" s="21">
        <v>4</v>
      </c>
      <c r="B5" s="79" t="s">
        <v>191</v>
      </c>
      <c r="C5" s="77">
        <v>10</v>
      </c>
      <c r="D5" s="78">
        <v>2</v>
      </c>
    </row>
    <row r="6" spans="1:4">
      <c r="A6" s="21">
        <v>5</v>
      </c>
      <c r="B6" s="73" t="s">
        <v>190</v>
      </c>
      <c r="C6" s="77">
        <v>3</v>
      </c>
      <c r="D6" s="80">
        <v>2</v>
      </c>
    </row>
    <row r="7" spans="1:4">
      <c r="A7" s="21">
        <v>6</v>
      </c>
      <c r="B7" s="72" t="s">
        <v>189</v>
      </c>
      <c r="C7" s="77">
        <v>1</v>
      </c>
      <c r="D7" s="80">
        <v>1</v>
      </c>
    </row>
    <row r="8" spans="1:4" ht="25.5">
      <c r="A8" s="21">
        <v>7</v>
      </c>
      <c r="B8" s="72" t="s">
        <v>188</v>
      </c>
      <c r="C8" s="77">
        <v>3</v>
      </c>
      <c r="D8" s="80">
        <v>0</v>
      </c>
    </row>
    <row r="9" spans="1:4">
      <c r="A9" s="21">
        <v>8</v>
      </c>
      <c r="B9" s="79" t="s">
        <v>187</v>
      </c>
      <c r="C9" s="77">
        <v>2</v>
      </c>
      <c r="D9" s="80">
        <v>1</v>
      </c>
    </row>
    <row r="10" spans="1:4">
      <c r="A10" s="21"/>
      <c r="B10" s="73" t="s">
        <v>186</v>
      </c>
      <c r="C10" s="77">
        <v>2</v>
      </c>
      <c r="D10" s="80">
        <v>1</v>
      </c>
    </row>
    <row r="11" spans="1:4">
      <c r="A11" s="21"/>
      <c r="B11" s="73" t="s">
        <v>185</v>
      </c>
      <c r="C11" s="77">
        <v>1</v>
      </c>
      <c r="D11" s="80">
        <v>1</v>
      </c>
    </row>
  </sheetData>
  <pageMargins left="0.25" right="0.25" top="0.75" bottom="0.75" header="0.3" footer="0.3"/>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B1" sqref="B1:D1048576"/>
    </sheetView>
  </sheetViews>
  <sheetFormatPr defaultRowHeight="15"/>
  <cols>
    <col min="2" max="2" width="55.85546875" style="86" customWidth="1"/>
    <col min="3" max="3" width="22" style="86" customWidth="1"/>
    <col min="4" max="4" width="12.7109375" style="86" customWidth="1"/>
    <col min="5" max="5" width="10.140625" customWidth="1"/>
  </cols>
  <sheetData>
    <row r="1" spans="1:4" ht="36.75" customHeight="1">
      <c r="A1" s="6" t="s">
        <v>0</v>
      </c>
      <c r="B1" s="50" t="s">
        <v>211</v>
      </c>
      <c r="C1" s="50" t="s">
        <v>183</v>
      </c>
      <c r="D1" s="50" t="s">
        <v>210</v>
      </c>
    </row>
    <row r="2" spans="1:4" ht="36.75" customHeight="1">
      <c r="A2" s="7">
        <v>1</v>
      </c>
      <c r="B2" s="69" t="s">
        <v>209</v>
      </c>
      <c r="C2" s="53">
        <v>50</v>
      </c>
      <c r="D2" s="83">
        <v>10</v>
      </c>
    </row>
    <row r="3" spans="1:4" ht="36.75" customHeight="1">
      <c r="A3" s="7">
        <v>2</v>
      </c>
      <c r="B3" s="69" t="s">
        <v>208</v>
      </c>
      <c r="C3" s="53">
        <v>30</v>
      </c>
      <c r="D3" s="83">
        <v>4</v>
      </c>
    </row>
    <row r="4" spans="1:4" ht="36.75" customHeight="1">
      <c r="A4" s="7">
        <v>3</v>
      </c>
      <c r="B4" s="70" t="s">
        <v>207</v>
      </c>
      <c r="C4" s="53">
        <v>1</v>
      </c>
      <c r="D4" s="83">
        <v>1</v>
      </c>
    </row>
    <row r="5" spans="1:4" ht="36.75" customHeight="1">
      <c r="A5" s="7">
        <v>4</v>
      </c>
      <c r="B5" s="70" t="s">
        <v>206</v>
      </c>
      <c r="C5" s="53">
        <v>1</v>
      </c>
      <c r="D5" s="83">
        <v>1</v>
      </c>
    </row>
    <row r="6" spans="1:4" ht="36.75" customHeight="1">
      <c r="A6" s="7">
        <v>5</v>
      </c>
      <c r="B6" s="70" t="s">
        <v>205</v>
      </c>
      <c r="C6" s="53">
        <v>10</v>
      </c>
      <c r="D6" s="84">
        <v>10</v>
      </c>
    </row>
    <row r="7" spans="1:4" ht="36.75" customHeight="1">
      <c r="A7" s="7">
        <v>5</v>
      </c>
      <c r="B7" s="70" t="s">
        <v>204</v>
      </c>
      <c r="C7" s="53">
        <v>15</v>
      </c>
      <c r="D7" s="84">
        <v>15</v>
      </c>
    </row>
    <row r="8" spans="1:4" ht="36.75" customHeight="1">
      <c r="A8" s="7">
        <v>6</v>
      </c>
      <c r="B8" s="70" t="s">
        <v>203</v>
      </c>
      <c r="C8" s="53">
        <v>200</v>
      </c>
      <c r="D8" s="84">
        <v>200</v>
      </c>
    </row>
    <row r="9" spans="1:4" ht="36.75" customHeight="1">
      <c r="A9" s="7">
        <v>7</v>
      </c>
      <c r="B9" s="87" t="s">
        <v>202</v>
      </c>
      <c r="C9" s="57">
        <v>2</v>
      </c>
      <c r="D9" s="85">
        <v>2</v>
      </c>
    </row>
    <row r="10" spans="1:4" ht="36.75" customHeight="1">
      <c r="A10" s="7">
        <v>8</v>
      </c>
      <c r="B10" s="87" t="s">
        <v>201</v>
      </c>
      <c r="C10" s="57">
        <v>1</v>
      </c>
      <c r="D10" s="85">
        <v>1</v>
      </c>
    </row>
    <row r="11" spans="1:4" ht="36.75" customHeight="1">
      <c r="A11" s="7">
        <v>9</v>
      </c>
      <c r="B11" s="70" t="s">
        <v>200</v>
      </c>
      <c r="C11" s="53">
        <v>1</v>
      </c>
      <c r="D11" s="84">
        <v>1</v>
      </c>
    </row>
    <row r="12" spans="1:4" ht="36.75" customHeight="1">
      <c r="A12" s="7">
        <v>10</v>
      </c>
      <c r="B12" s="70" t="s">
        <v>199</v>
      </c>
      <c r="C12" s="53">
        <v>1</v>
      </c>
      <c r="D12" s="84">
        <v>1</v>
      </c>
    </row>
    <row r="13" spans="1:4" ht="36.75" customHeight="1">
      <c r="A13" s="7">
        <v>11</v>
      </c>
      <c r="B13" s="69" t="s">
        <v>198</v>
      </c>
      <c r="C13" s="53">
        <v>1</v>
      </c>
      <c r="D13" s="84">
        <v>1</v>
      </c>
    </row>
    <row r="14" spans="1:4" ht="36.75" customHeight="1">
      <c r="A14" s="7">
        <v>12</v>
      </c>
      <c r="B14" s="69" t="s">
        <v>197</v>
      </c>
      <c r="C14" s="53">
        <v>1</v>
      </c>
      <c r="D14" s="84">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topLeftCell="A40" workbookViewId="0">
      <selection activeCell="B40" sqref="B1:B1048576"/>
    </sheetView>
  </sheetViews>
  <sheetFormatPr defaultRowHeight="15"/>
  <cols>
    <col min="2" max="2" width="65.28515625" style="86" bestFit="1" customWidth="1"/>
    <col min="7" max="7" width="28.28515625" customWidth="1"/>
    <col min="8" max="8" width="10.85546875" bestFit="1" customWidth="1"/>
  </cols>
  <sheetData>
    <row r="1" spans="1:8">
      <c r="A1" s="39"/>
      <c r="B1" s="88" t="s">
        <v>284</v>
      </c>
      <c r="C1" s="39"/>
      <c r="D1" s="39"/>
      <c r="E1" s="39"/>
      <c r="F1" s="39"/>
      <c r="G1" s="39"/>
      <c r="H1" s="39"/>
    </row>
    <row r="2" spans="1:8" ht="30">
      <c r="A2" s="36" t="s">
        <v>0</v>
      </c>
      <c r="B2" s="89" t="s">
        <v>283</v>
      </c>
      <c r="C2" s="45" t="s">
        <v>282</v>
      </c>
      <c r="D2" s="45" t="s">
        <v>281</v>
      </c>
      <c r="E2" s="45" t="s">
        <v>280</v>
      </c>
      <c r="F2" s="45" t="s">
        <v>279</v>
      </c>
      <c r="G2" s="45" t="s">
        <v>278</v>
      </c>
      <c r="H2" s="45" t="s">
        <v>277</v>
      </c>
    </row>
    <row r="3" spans="1:8">
      <c r="A3" s="39"/>
      <c r="B3" s="90" t="s">
        <v>276</v>
      </c>
      <c r="C3" s="39"/>
      <c r="D3" s="39"/>
      <c r="E3" s="39"/>
      <c r="F3" s="39"/>
      <c r="G3" s="39"/>
      <c r="H3" s="39"/>
    </row>
    <row r="4" spans="1:8" ht="30">
      <c r="A4" s="36">
        <v>1</v>
      </c>
      <c r="B4" s="91" t="s">
        <v>275</v>
      </c>
      <c r="C4" s="35" t="s">
        <v>212</v>
      </c>
      <c r="D4" s="38">
        <v>600</v>
      </c>
      <c r="E4" s="38">
        <v>7.29</v>
      </c>
      <c r="F4" s="38">
        <v>4374</v>
      </c>
      <c r="G4" s="43" t="s">
        <v>263</v>
      </c>
      <c r="H4" s="37" t="s">
        <v>74</v>
      </c>
    </row>
    <row r="5" spans="1:8" ht="30">
      <c r="A5" s="36">
        <v>2</v>
      </c>
      <c r="B5" s="91" t="s">
        <v>274</v>
      </c>
      <c r="C5" s="35" t="s">
        <v>212</v>
      </c>
      <c r="D5" s="38">
        <v>100</v>
      </c>
      <c r="E5" s="38">
        <v>8.18</v>
      </c>
      <c r="F5" s="38">
        <v>818</v>
      </c>
      <c r="G5" s="43" t="s">
        <v>263</v>
      </c>
      <c r="H5" s="37" t="s">
        <v>74</v>
      </c>
    </row>
    <row r="6" spans="1:8">
      <c r="A6" s="36">
        <v>3</v>
      </c>
      <c r="B6" s="91" t="s">
        <v>273</v>
      </c>
      <c r="C6" s="35" t="s">
        <v>212</v>
      </c>
      <c r="D6" s="38">
        <v>200</v>
      </c>
      <c r="E6" s="38">
        <v>0.36</v>
      </c>
      <c r="F6" s="38">
        <v>72</v>
      </c>
      <c r="G6" s="44" t="s">
        <v>252</v>
      </c>
      <c r="H6" s="37" t="s">
        <v>75</v>
      </c>
    </row>
    <row r="7" spans="1:8">
      <c r="A7" s="36">
        <v>4</v>
      </c>
      <c r="B7" s="91" t="s">
        <v>272</v>
      </c>
      <c r="C7" s="35" t="s">
        <v>212</v>
      </c>
      <c r="D7" s="38">
        <v>55</v>
      </c>
      <c r="E7" s="38">
        <v>4.28</v>
      </c>
      <c r="F7" s="38">
        <v>235.4</v>
      </c>
      <c r="G7" s="44" t="s">
        <v>252</v>
      </c>
      <c r="H7" s="37" t="s">
        <v>75</v>
      </c>
    </row>
    <row r="8" spans="1:8">
      <c r="A8" s="36">
        <v>5</v>
      </c>
      <c r="B8" s="91" t="s">
        <v>271</v>
      </c>
      <c r="C8" s="35" t="s">
        <v>212</v>
      </c>
      <c r="D8" s="38">
        <v>350</v>
      </c>
      <c r="E8" s="38">
        <v>0.57999999999999996</v>
      </c>
      <c r="F8" s="38">
        <v>203</v>
      </c>
      <c r="G8" s="44" t="s">
        <v>252</v>
      </c>
      <c r="H8" s="37" t="s">
        <v>75</v>
      </c>
    </row>
    <row r="9" spans="1:8" ht="30">
      <c r="A9" s="36">
        <v>6</v>
      </c>
      <c r="B9" s="91" t="s">
        <v>270</v>
      </c>
      <c r="C9" s="35" t="s">
        <v>212</v>
      </c>
      <c r="D9" s="38">
        <v>3000</v>
      </c>
      <c r="E9" s="38">
        <v>1.2999999999999999E-2</v>
      </c>
      <c r="F9" s="38">
        <v>39</v>
      </c>
      <c r="G9" s="43" t="s">
        <v>250</v>
      </c>
      <c r="H9" s="37" t="s">
        <v>76</v>
      </c>
    </row>
    <row r="10" spans="1:8" ht="30">
      <c r="A10" s="36">
        <v>7</v>
      </c>
      <c r="B10" s="91" t="s">
        <v>269</v>
      </c>
      <c r="C10" s="35" t="s">
        <v>212</v>
      </c>
      <c r="D10" s="38">
        <v>200</v>
      </c>
      <c r="E10" s="38">
        <v>0.1</v>
      </c>
      <c r="F10" s="38">
        <v>20</v>
      </c>
      <c r="G10" s="43" t="s">
        <v>250</v>
      </c>
      <c r="H10" s="37" t="s">
        <v>76</v>
      </c>
    </row>
    <row r="11" spans="1:8">
      <c r="A11" s="39"/>
      <c r="B11" s="90" t="s">
        <v>268</v>
      </c>
      <c r="C11" s="39"/>
      <c r="D11" s="39"/>
      <c r="E11" s="39"/>
      <c r="F11" s="39"/>
      <c r="G11" s="39"/>
      <c r="H11" s="39"/>
    </row>
    <row r="12" spans="1:8" ht="30">
      <c r="A12" s="36">
        <v>1</v>
      </c>
      <c r="B12" s="91" t="s">
        <v>267</v>
      </c>
      <c r="C12" s="35" t="s">
        <v>212</v>
      </c>
      <c r="D12" s="38">
        <v>120</v>
      </c>
      <c r="E12" s="38">
        <v>2.2000000000000002</v>
      </c>
      <c r="F12" s="38">
        <v>264</v>
      </c>
      <c r="G12" s="43" t="s">
        <v>263</v>
      </c>
      <c r="H12" s="37" t="s">
        <v>74</v>
      </c>
    </row>
    <row r="13" spans="1:8" ht="30">
      <c r="A13" s="36">
        <v>2</v>
      </c>
      <c r="B13" s="91" t="s">
        <v>266</v>
      </c>
      <c r="C13" s="35" t="s">
        <v>212</v>
      </c>
      <c r="D13" s="38">
        <v>100</v>
      </c>
      <c r="E13" s="38">
        <v>1.7</v>
      </c>
      <c r="F13" s="38">
        <v>170</v>
      </c>
      <c r="G13" s="43" t="s">
        <v>263</v>
      </c>
      <c r="H13" s="37" t="s">
        <v>74</v>
      </c>
    </row>
    <row r="14" spans="1:8" ht="30">
      <c r="A14" s="36">
        <v>3</v>
      </c>
      <c r="B14" s="91" t="s">
        <v>265</v>
      </c>
      <c r="C14" s="35" t="s">
        <v>212</v>
      </c>
      <c r="D14" s="38">
        <v>80</v>
      </c>
      <c r="E14" s="38">
        <v>1.2</v>
      </c>
      <c r="F14" s="38">
        <v>96</v>
      </c>
      <c r="G14" s="43" t="s">
        <v>263</v>
      </c>
      <c r="H14" s="37" t="s">
        <v>74</v>
      </c>
    </row>
    <row r="15" spans="1:8" ht="30">
      <c r="A15" s="36">
        <v>4</v>
      </c>
      <c r="B15" s="91" t="s">
        <v>264</v>
      </c>
      <c r="C15" s="35" t="s">
        <v>212</v>
      </c>
      <c r="D15" s="38">
        <v>20</v>
      </c>
      <c r="E15" s="38">
        <v>1.4</v>
      </c>
      <c r="F15" s="38">
        <v>28</v>
      </c>
      <c r="G15" s="43" t="s">
        <v>263</v>
      </c>
      <c r="H15" s="37" t="s">
        <v>74</v>
      </c>
    </row>
    <row r="16" spans="1:8">
      <c r="A16" s="39"/>
      <c r="B16" s="90" t="s">
        <v>262</v>
      </c>
      <c r="C16" s="39"/>
      <c r="D16" s="39"/>
      <c r="E16" s="39"/>
      <c r="F16" s="39"/>
      <c r="G16" s="39"/>
      <c r="H16" s="39"/>
    </row>
    <row r="17" spans="1:8">
      <c r="A17" s="36">
        <v>1</v>
      </c>
      <c r="B17" s="91" t="s">
        <v>261</v>
      </c>
      <c r="C17" s="35" t="s">
        <v>212</v>
      </c>
      <c r="D17" s="38">
        <v>2500</v>
      </c>
      <c r="E17" s="38">
        <v>0.14000000000000001</v>
      </c>
      <c r="F17" s="38">
        <v>350.00000000000006</v>
      </c>
      <c r="G17" s="38"/>
      <c r="H17" s="37"/>
    </row>
    <row r="18" spans="1:8">
      <c r="A18" s="36">
        <v>2</v>
      </c>
      <c r="B18" s="91" t="s">
        <v>260</v>
      </c>
      <c r="C18" s="35" t="s">
        <v>212</v>
      </c>
      <c r="D18" s="38">
        <v>1500</v>
      </c>
      <c r="E18" s="38">
        <v>7.0000000000000007E-2</v>
      </c>
      <c r="F18" s="38">
        <v>105.00000000000001</v>
      </c>
      <c r="G18" s="38"/>
      <c r="H18" s="37"/>
    </row>
    <row r="19" spans="1:8" ht="30">
      <c r="A19" s="36">
        <v>3</v>
      </c>
      <c r="B19" s="91" t="s">
        <v>259</v>
      </c>
      <c r="C19" s="35" t="s">
        <v>258</v>
      </c>
      <c r="D19" s="38">
        <v>150</v>
      </c>
      <c r="E19" s="38">
        <v>0.9</v>
      </c>
      <c r="F19" s="38">
        <v>135</v>
      </c>
      <c r="G19" s="43" t="s">
        <v>250</v>
      </c>
      <c r="H19" s="37" t="s">
        <v>76</v>
      </c>
    </row>
    <row r="20" spans="1:8">
      <c r="A20" s="36">
        <v>4</v>
      </c>
      <c r="B20" s="91" t="s">
        <v>257</v>
      </c>
      <c r="C20" s="35" t="s">
        <v>212</v>
      </c>
      <c r="D20" s="38">
        <v>500</v>
      </c>
      <c r="E20" s="38">
        <v>1.4</v>
      </c>
      <c r="F20" s="38">
        <v>700</v>
      </c>
      <c r="G20" s="44" t="s">
        <v>252</v>
      </c>
      <c r="H20" s="37" t="s">
        <v>75</v>
      </c>
    </row>
    <row r="21" spans="1:8" ht="30">
      <c r="A21" s="36">
        <v>5</v>
      </c>
      <c r="B21" s="91" t="s">
        <v>256</v>
      </c>
      <c r="C21" s="35" t="s">
        <v>212</v>
      </c>
      <c r="D21" s="38">
        <v>150</v>
      </c>
      <c r="E21" s="38">
        <v>0.25</v>
      </c>
      <c r="F21" s="38">
        <v>37.5</v>
      </c>
      <c r="G21" s="43" t="s">
        <v>250</v>
      </c>
      <c r="H21" s="37" t="s">
        <v>76</v>
      </c>
    </row>
    <row r="22" spans="1:8" ht="30">
      <c r="A22" s="36">
        <v>6</v>
      </c>
      <c r="B22" s="91" t="s">
        <v>255</v>
      </c>
      <c r="C22" s="35" t="s">
        <v>212</v>
      </c>
      <c r="D22" s="38">
        <v>70</v>
      </c>
      <c r="E22" s="38">
        <v>0.25</v>
      </c>
      <c r="F22" s="38">
        <v>17.5</v>
      </c>
      <c r="G22" s="43" t="s">
        <v>250</v>
      </c>
      <c r="H22" s="37" t="s">
        <v>76</v>
      </c>
    </row>
    <row r="23" spans="1:8">
      <c r="A23" s="36">
        <v>7</v>
      </c>
      <c r="B23" s="91" t="s">
        <v>254</v>
      </c>
      <c r="C23" s="35" t="s">
        <v>212</v>
      </c>
      <c r="D23" s="38">
        <v>200</v>
      </c>
      <c r="E23" s="38">
        <v>2.4</v>
      </c>
      <c r="F23" s="38">
        <v>480</v>
      </c>
      <c r="G23" s="44" t="s">
        <v>252</v>
      </c>
      <c r="H23" s="37" t="s">
        <v>75</v>
      </c>
    </row>
    <row r="24" spans="1:8">
      <c r="A24" s="36">
        <v>8</v>
      </c>
      <c r="B24" s="91" t="s">
        <v>253</v>
      </c>
      <c r="C24" s="35" t="s">
        <v>212</v>
      </c>
      <c r="D24" s="38">
        <v>150</v>
      </c>
      <c r="E24" s="38">
        <v>1.1000000000000001</v>
      </c>
      <c r="F24" s="38">
        <v>165</v>
      </c>
      <c r="G24" s="44" t="s">
        <v>252</v>
      </c>
      <c r="H24" s="37" t="s">
        <v>75</v>
      </c>
    </row>
    <row r="25" spans="1:8" ht="30">
      <c r="A25" s="36">
        <v>9</v>
      </c>
      <c r="B25" s="91" t="s">
        <v>251</v>
      </c>
      <c r="C25" s="35" t="s">
        <v>212</v>
      </c>
      <c r="D25" s="38">
        <v>20</v>
      </c>
      <c r="E25" s="38">
        <v>7</v>
      </c>
      <c r="F25" s="38">
        <v>140</v>
      </c>
      <c r="G25" s="43" t="s">
        <v>250</v>
      </c>
      <c r="H25" s="37" t="s">
        <v>76</v>
      </c>
    </row>
    <row r="26" spans="1:8">
      <c r="A26" s="39"/>
      <c r="B26" s="90" t="s">
        <v>249</v>
      </c>
      <c r="C26" s="39"/>
      <c r="D26" s="39"/>
      <c r="E26" s="39"/>
      <c r="F26" s="39"/>
      <c r="G26" s="39"/>
      <c r="H26" s="39"/>
    </row>
    <row r="27" spans="1:8" ht="45">
      <c r="A27" s="36">
        <v>1</v>
      </c>
      <c r="B27" s="91" t="s">
        <v>248</v>
      </c>
      <c r="C27" s="35" t="s">
        <v>212</v>
      </c>
      <c r="D27" s="38">
        <v>250</v>
      </c>
      <c r="E27" s="38">
        <v>7.7</v>
      </c>
      <c r="F27" s="38">
        <v>1925</v>
      </c>
      <c r="G27" s="43" t="s">
        <v>247</v>
      </c>
      <c r="H27" s="37" t="s">
        <v>77</v>
      </c>
    </row>
    <row r="28" spans="1:8">
      <c r="A28" s="36">
        <v>2</v>
      </c>
      <c r="B28" s="91" t="s">
        <v>246</v>
      </c>
      <c r="C28" s="35" t="s">
        <v>212</v>
      </c>
      <c r="D28" s="38">
        <v>250</v>
      </c>
      <c r="E28" s="38">
        <v>7.0000000000000007E-2</v>
      </c>
      <c r="F28" s="38">
        <v>17.5</v>
      </c>
      <c r="G28" s="46" t="s">
        <v>245</v>
      </c>
      <c r="H28" s="49" t="s">
        <v>78</v>
      </c>
    </row>
    <row r="29" spans="1:8">
      <c r="A29" s="36">
        <v>3</v>
      </c>
      <c r="B29" s="91" t="s">
        <v>244</v>
      </c>
      <c r="C29" s="35" t="s">
        <v>212</v>
      </c>
      <c r="D29" s="38">
        <v>50</v>
      </c>
      <c r="E29" s="38">
        <v>0.13</v>
      </c>
      <c r="F29" s="38">
        <v>6.5</v>
      </c>
      <c r="G29" s="47"/>
      <c r="H29" s="47"/>
    </row>
    <row r="30" spans="1:8">
      <c r="A30" s="36">
        <v>4</v>
      </c>
      <c r="B30" s="91" t="s">
        <v>243</v>
      </c>
      <c r="C30" s="35" t="s">
        <v>212</v>
      </c>
      <c r="D30" s="38">
        <v>10</v>
      </c>
      <c r="E30" s="38">
        <v>1.1100000000000001</v>
      </c>
      <c r="F30" s="38">
        <v>11.100000000000001</v>
      </c>
      <c r="G30" s="47"/>
      <c r="H30" s="47"/>
    </row>
    <row r="31" spans="1:8">
      <c r="A31" s="36">
        <v>5</v>
      </c>
      <c r="B31" s="91" t="s">
        <v>242</v>
      </c>
      <c r="C31" s="35" t="s">
        <v>212</v>
      </c>
      <c r="D31" s="38">
        <v>10</v>
      </c>
      <c r="E31" s="38">
        <v>1.69</v>
      </c>
      <c r="F31" s="38">
        <v>16.899999999999999</v>
      </c>
      <c r="G31" s="47"/>
      <c r="H31" s="47"/>
    </row>
    <row r="32" spans="1:8">
      <c r="A32" s="36">
        <v>6</v>
      </c>
      <c r="B32" s="91" t="s">
        <v>241</v>
      </c>
      <c r="C32" s="35" t="s">
        <v>212</v>
      </c>
      <c r="D32" s="38">
        <v>50</v>
      </c>
      <c r="E32" s="38">
        <v>0.21</v>
      </c>
      <c r="F32" s="38">
        <v>10.5</v>
      </c>
      <c r="G32" s="47"/>
      <c r="H32" s="47"/>
    </row>
    <row r="33" spans="1:8">
      <c r="A33" s="36">
        <v>7</v>
      </c>
      <c r="B33" s="91" t="s">
        <v>240</v>
      </c>
      <c r="C33" s="35" t="s">
        <v>212</v>
      </c>
      <c r="D33" s="38">
        <v>70</v>
      </c>
      <c r="E33" s="38">
        <v>0.3</v>
      </c>
      <c r="F33" s="38">
        <v>21</v>
      </c>
      <c r="G33" s="47"/>
      <c r="H33" s="47"/>
    </row>
    <row r="34" spans="1:8">
      <c r="A34" s="36">
        <v>8</v>
      </c>
      <c r="B34" s="91" t="s">
        <v>239</v>
      </c>
      <c r="C34" s="35" t="s">
        <v>212</v>
      </c>
      <c r="D34" s="38">
        <v>50</v>
      </c>
      <c r="E34" s="38">
        <v>0.62</v>
      </c>
      <c r="F34" s="38">
        <v>31</v>
      </c>
      <c r="G34" s="47"/>
      <c r="H34" s="47"/>
    </row>
    <row r="35" spans="1:8">
      <c r="A35" s="36">
        <v>9</v>
      </c>
      <c r="B35" s="91" t="s">
        <v>238</v>
      </c>
      <c r="C35" s="35" t="s">
        <v>212</v>
      </c>
      <c r="D35" s="38">
        <v>40</v>
      </c>
      <c r="E35" s="38">
        <v>0.46</v>
      </c>
      <c r="F35" s="38">
        <v>18.400000000000002</v>
      </c>
      <c r="G35" s="47"/>
      <c r="H35" s="47"/>
    </row>
    <row r="36" spans="1:8">
      <c r="A36" s="36">
        <v>10</v>
      </c>
      <c r="B36" s="91" t="s">
        <v>237</v>
      </c>
      <c r="C36" s="35" t="s">
        <v>212</v>
      </c>
      <c r="D36" s="38">
        <v>20</v>
      </c>
      <c r="E36" s="38">
        <v>0.32</v>
      </c>
      <c r="F36" s="38">
        <v>6.4</v>
      </c>
      <c r="G36" s="47"/>
      <c r="H36" s="47"/>
    </row>
    <row r="37" spans="1:8">
      <c r="A37" s="36">
        <v>11</v>
      </c>
      <c r="B37" s="91" t="s">
        <v>236</v>
      </c>
      <c r="C37" s="35" t="s">
        <v>212</v>
      </c>
      <c r="D37" s="38">
        <v>200</v>
      </c>
      <c r="E37" s="38">
        <v>0.2</v>
      </c>
      <c r="F37" s="38">
        <v>40</v>
      </c>
      <c r="G37" s="47"/>
      <c r="H37" s="47"/>
    </row>
    <row r="38" spans="1:8">
      <c r="A38" s="36">
        <v>12</v>
      </c>
      <c r="B38" s="91" t="s">
        <v>235</v>
      </c>
      <c r="C38" s="35" t="s">
        <v>212</v>
      </c>
      <c r="D38" s="38">
        <v>50</v>
      </c>
      <c r="E38" s="38">
        <v>3.2</v>
      </c>
      <c r="F38" s="38">
        <v>160</v>
      </c>
      <c r="G38" s="47"/>
      <c r="H38" s="47"/>
    </row>
    <row r="39" spans="1:8">
      <c r="A39" s="36">
        <v>13</v>
      </c>
      <c r="B39" s="91" t="s">
        <v>234</v>
      </c>
      <c r="C39" s="35" t="s">
        <v>212</v>
      </c>
      <c r="D39" s="38">
        <v>50</v>
      </c>
      <c r="E39" s="38">
        <v>1.55</v>
      </c>
      <c r="F39" s="38">
        <v>77.5</v>
      </c>
      <c r="G39" s="47"/>
      <c r="H39" s="47"/>
    </row>
    <row r="40" spans="1:8">
      <c r="A40" s="36">
        <v>14</v>
      </c>
      <c r="B40" s="91" t="s">
        <v>233</v>
      </c>
      <c r="C40" s="35" t="s">
        <v>212</v>
      </c>
      <c r="D40" s="38">
        <v>50</v>
      </c>
      <c r="E40" s="38">
        <v>0.39</v>
      </c>
      <c r="F40" s="38">
        <v>19.5</v>
      </c>
      <c r="G40" s="48"/>
      <c r="H40" s="48"/>
    </row>
    <row r="41" spans="1:8">
      <c r="A41" s="39"/>
      <c r="B41" s="90"/>
      <c r="C41" s="39"/>
      <c r="D41" s="39"/>
      <c r="E41" s="39"/>
      <c r="F41" s="39"/>
      <c r="G41" s="39"/>
      <c r="H41" s="39"/>
    </row>
    <row r="42" spans="1:8" ht="30">
      <c r="A42" s="36">
        <v>1</v>
      </c>
      <c r="B42" s="91" t="s">
        <v>232</v>
      </c>
      <c r="C42" s="35" t="s">
        <v>231</v>
      </c>
      <c r="D42" s="38">
        <v>2000</v>
      </c>
      <c r="E42" s="38">
        <v>1.5</v>
      </c>
      <c r="F42" s="38">
        <v>3000</v>
      </c>
      <c r="G42" s="43" t="s">
        <v>230</v>
      </c>
      <c r="H42" s="37" t="s">
        <v>79</v>
      </c>
    </row>
    <row r="43" spans="1:8">
      <c r="A43" s="39"/>
      <c r="B43" s="90" t="s">
        <v>229</v>
      </c>
      <c r="C43" s="39"/>
      <c r="D43" s="39"/>
      <c r="E43" s="39"/>
      <c r="F43" s="39"/>
      <c r="G43" s="39"/>
      <c r="H43" s="39"/>
    </row>
    <row r="44" spans="1:8">
      <c r="A44" s="36">
        <v>1</v>
      </c>
      <c r="B44" s="91" t="s">
        <v>228</v>
      </c>
      <c r="C44" s="35" t="s">
        <v>212</v>
      </c>
      <c r="D44" s="38">
        <v>20</v>
      </c>
      <c r="E44" s="38"/>
      <c r="F44" s="38"/>
      <c r="G44" s="38"/>
      <c r="H44" s="37"/>
    </row>
    <row r="45" spans="1:8">
      <c r="A45" s="36">
        <v>2</v>
      </c>
      <c r="B45" s="91" t="s">
        <v>227</v>
      </c>
      <c r="C45" s="35" t="s">
        <v>212</v>
      </c>
      <c r="D45" s="38">
        <v>40</v>
      </c>
      <c r="E45" s="38"/>
      <c r="F45" s="38"/>
      <c r="G45" s="38"/>
      <c r="H45" s="37"/>
    </row>
    <row r="46" spans="1:8">
      <c r="A46" s="36">
        <v>3</v>
      </c>
      <c r="B46" s="91" t="s">
        <v>226</v>
      </c>
      <c r="C46" s="35" t="s">
        <v>212</v>
      </c>
      <c r="D46" s="38">
        <v>40</v>
      </c>
      <c r="E46" s="38"/>
      <c r="F46" s="38"/>
      <c r="G46" s="38"/>
      <c r="H46" s="37"/>
    </row>
    <row r="47" spans="1:8">
      <c r="A47" s="36">
        <v>4</v>
      </c>
      <c r="B47" s="91" t="s">
        <v>225</v>
      </c>
      <c r="C47" s="35" t="s">
        <v>212</v>
      </c>
      <c r="D47" s="38">
        <v>5</v>
      </c>
      <c r="E47" s="38"/>
      <c r="F47" s="38"/>
      <c r="G47" s="38"/>
      <c r="H47" s="37"/>
    </row>
    <row r="48" spans="1:8">
      <c r="A48" s="36">
        <v>5</v>
      </c>
      <c r="B48" s="91" t="s">
        <v>224</v>
      </c>
      <c r="C48" s="35" t="s">
        <v>212</v>
      </c>
      <c r="D48" s="38">
        <v>20</v>
      </c>
      <c r="E48" s="38"/>
      <c r="F48" s="38"/>
      <c r="G48" s="38"/>
      <c r="H48" s="37"/>
    </row>
    <row r="49" spans="1:8">
      <c r="A49" s="36">
        <v>6</v>
      </c>
      <c r="B49" s="91" t="s">
        <v>223</v>
      </c>
      <c r="C49" s="35" t="s">
        <v>212</v>
      </c>
      <c r="D49" s="38">
        <v>50</v>
      </c>
      <c r="E49" s="38"/>
      <c r="F49" s="38"/>
      <c r="G49" s="38"/>
      <c r="H49" s="37"/>
    </row>
    <row r="50" spans="1:8">
      <c r="A50" s="36">
        <v>7</v>
      </c>
      <c r="B50" s="91" t="s">
        <v>222</v>
      </c>
      <c r="C50" s="35" t="s">
        <v>212</v>
      </c>
      <c r="D50" s="38">
        <v>70</v>
      </c>
      <c r="E50" s="38"/>
      <c r="F50" s="38"/>
      <c r="G50" s="38"/>
      <c r="H50" s="37"/>
    </row>
    <row r="51" spans="1:8">
      <c r="A51" s="36">
        <v>8</v>
      </c>
      <c r="B51" s="91" t="s">
        <v>221</v>
      </c>
      <c r="C51" s="35" t="s">
        <v>212</v>
      </c>
      <c r="D51" s="38">
        <v>20</v>
      </c>
      <c r="E51" s="38"/>
      <c r="F51" s="38"/>
      <c r="G51" s="38"/>
      <c r="H51" s="37"/>
    </row>
    <row r="52" spans="1:8">
      <c r="A52" s="36">
        <v>9</v>
      </c>
      <c r="B52" s="91" t="s">
        <v>220</v>
      </c>
      <c r="C52" s="35" t="s">
        <v>212</v>
      </c>
      <c r="D52" s="38">
        <v>20</v>
      </c>
      <c r="E52" s="38"/>
      <c r="F52" s="38"/>
      <c r="G52" s="38"/>
      <c r="H52" s="37"/>
    </row>
    <row r="53" spans="1:8">
      <c r="A53" s="36">
        <v>10</v>
      </c>
      <c r="B53" s="91" t="s">
        <v>219</v>
      </c>
      <c r="C53" s="35" t="s">
        <v>212</v>
      </c>
      <c r="D53" s="38">
        <v>3</v>
      </c>
      <c r="E53" s="38"/>
      <c r="F53" s="38"/>
      <c r="G53" s="38"/>
      <c r="H53" s="37"/>
    </row>
    <row r="54" spans="1:8">
      <c r="A54" s="36">
        <v>11</v>
      </c>
      <c r="B54" s="91" t="s">
        <v>218</v>
      </c>
      <c r="C54" s="35" t="s">
        <v>212</v>
      </c>
      <c r="D54" s="38">
        <v>2</v>
      </c>
      <c r="E54" s="38"/>
      <c r="F54" s="38"/>
      <c r="G54" s="38"/>
      <c r="H54" s="37"/>
    </row>
    <row r="55" spans="1:8">
      <c r="A55" s="42"/>
      <c r="B55" s="92"/>
      <c r="C55" s="40"/>
      <c r="D55" s="41"/>
      <c r="E55" s="41"/>
      <c r="F55" s="41"/>
      <c r="G55" s="41"/>
      <c r="H55" s="40"/>
    </row>
    <row r="56" spans="1:8">
      <c r="A56" s="42"/>
      <c r="B56" s="92"/>
      <c r="C56" s="40"/>
      <c r="D56" s="41"/>
      <c r="E56" s="41"/>
      <c r="F56" s="41"/>
      <c r="G56" s="41"/>
      <c r="H56" s="40"/>
    </row>
    <row r="57" spans="1:8">
      <c r="A57" s="39"/>
      <c r="B57" s="90" t="s">
        <v>217</v>
      </c>
      <c r="C57" s="39"/>
      <c r="D57" s="39"/>
      <c r="E57" s="39"/>
      <c r="F57" s="39"/>
      <c r="G57" s="39"/>
      <c r="H57" s="39"/>
    </row>
    <row r="58" spans="1:8">
      <c r="A58" s="36">
        <v>1</v>
      </c>
      <c r="B58" s="91" t="s">
        <v>216</v>
      </c>
      <c r="C58" s="35" t="s">
        <v>212</v>
      </c>
      <c r="D58" s="38">
        <v>600</v>
      </c>
      <c r="E58" s="38"/>
      <c r="F58" s="38"/>
      <c r="G58" s="38"/>
      <c r="H58" s="37"/>
    </row>
    <row r="59" spans="1:8">
      <c r="A59" s="36">
        <v>2</v>
      </c>
      <c r="B59" s="91" t="s">
        <v>215</v>
      </c>
      <c r="C59" s="35" t="s">
        <v>212</v>
      </c>
      <c r="D59" s="38">
        <v>600</v>
      </c>
      <c r="E59" s="38"/>
      <c r="F59" s="38"/>
      <c r="G59" s="38"/>
      <c r="H59" s="37"/>
    </row>
    <row r="60" spans="1:8">
      <c r="A60" s="36">
        <v>3</v>
      </c>
      <c r="B60" s="91" t="s">
        <v>214</v>
      </c>
      <c r="C60" s="35" t="s">
        <v>212</v>
      </c>
      <c r="D60" s="38">
        <v>300</v>
      </c>
      <c r="E60" s="38"/>
      <c r="F60" s="38"/>
      <c r="G60" s="38"/>
      <c r="H60" s="37"/>
    </row>
    <row r="61" spans="1:8">
      <c r="A61" s="36">
        <v>4</v>
      </c>
      <c r="B61" s="93" t="s">
        <v>213</v>
      </c>
      <c r="C61" s="35" t="s">
        <v>212</v>
      </c>
      <c r="D61" s="34">
        <v>100</v>
      </c>
      <c r="E61" s="29"/>
      <c r="F61" s="29"/>
      <c r="G61" s="29"/>
      <c r="H61" s="29"/>
    </row>
  </sheetData>
  <mergeCells count="2">
    <mergeCell ref="G28:G40"/>
    <mergeCell ref="H28:H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ICU</vt:lpstr>
      <vt:lpstr>Reception</vt:lpstr>
      <vt:lpstr>OR</vt:lpstr>
      <vt:lpstr>Radiology</vt:lpstr>
      <vt:lpstr>Lab</vt:lpstr>
      <vt:lpstr>Wards</vt:lpstr>
      <vt:lpstr>Sterilization</vt:lpstr>
      <vt:lpstr>IT</vt:lpstr>
      <vt:lpstr>household</vt:lpstr>
      <vt:lpstr>HR</vt:lpstr>
      <vt:lpstr>მედიკამენტები</vt:lpstr>
    </vt:vector>
  </TitlesOfParts>
  <Company>Deftones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msvanidze</dc:creator>
  <cp:lastModifiedBy>Tamar Gabunia</cp:lastModifiedBy>
  <cp:lastPrinted>2020-03-21T18:41:00Z</cp:lastPrinted>
  <dcterms:created xsi:type="dcterms:W3CDTF">2018-02-22T14:32:00Z</dcterms:created>
  <dcterms:modified xsi:type="dcterms:W3CDTF">2020-04-07T16:50:57Z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ies>
</file>